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mfranco\Desktop\Nueva carpeta\Solicitudes con plazos\Proformas VF\"/>
    </mc:Choice>
  </mc:AlternateContent>
  <xr:revisionPtr revIDLastSave="0" documentId="13_ncr:1_{18375E32-53A6-4A35-BD38-21A87AE1074F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Manual" sheetId="6" r:id="rId1"/>
    <sheet name="Activo" sheetId="2" r:id="rId2"/>
    <sheet name="Pasivo" sheetId="3" r:id="rId3"/>
    <sheet name="Patrimonio Neto" sheetId="4" r:id="rId4"/>
    <sheet name="Estado de Resultado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5" l="1"/>
  <c r="G13" i="5" s="1"/>
  <c r="G16" i="5" s="1"/>
  <c r="G18" i="5" s="1"/>
  <c r="G12" i="4"/>
  <c r="F22" i="3"/>
  <c r="F21" i="3"/>
  <c r="F13" i="3"/>
  <c r="G21" i="2"/>
  <c r="G22" i="2" s="1"/>
  <c r="G15" i="2"/>
  <c r="D11" i="4"/>
  <c r="D18" i="5"/>
  <c r="D16" i="5"/>
  <c r="E13" i="5"/>
  <c r="E16" i="5" s="1"/>
  <c r="E18" i="5" s="1"/>
  <c r="E11" i="4" s="1"/>
  <c r="E12" i="4" s="1"/>
  <c r="F13" i="5"/>
  <c r="F16" i="5" s="1"/>
  <c r="F18" i="5" s="1"/>
  <c r="F11" i="4" s="1"/>
  <c r="F12" i="4" s="1"/>
  <c r="D13" i="5"/>
  <c r="E9" i="5"/>
  <c r="F9" i="5"/>
  <c r="D9" i="5"/>
  <c r="D12" i="4"/>
  <c r="D21" i="3"/>
  <c r="D22" i="3" s="1"/>
  <c r="E21" i="3"/>
  <c r="E22" i="3" s="1"/>
  <c r="C21" i="3"/>
  <c r="C22" i="3" s="1"/>
  <c r="D13" i="3"/>
  <c r="E13" i="3"/>
  <c r="C13" i="3"/>
  <c r="E22" i="2"/>
  <c r="F22" i="2"/>
  <c r="D22" i="2"/>
  <c r="E21" i="2"/>
  <c r="F21" i="2"/>
  <c r="D21" i="2"/>
  <c r="E15" i="2"/>
  <c r="F15" i="2"/>
  <c r="D15" i="2"/>
</calcChain>
</file>

<file path=xl/sharedStrings.xml><?xml version="1.0" encoding="utf-8"?>
<sst xmlns="http://schemas.openxmlformats.org/spreadsheetml/2006/main" count="91" uniqueCount="66">
  <si>
    <t>Disponibilidades</t>
  </si>
  <si>
    <t>Deudores Varios – corriente</t>
  </si>
  <si>
    <t>Inventarios</t>
  </si>
  <si>
    <t>Gastos pagados por adelantado</t>
  </si>
  <si>
    <t>Otros Activos</t>
  </si>
  <si>
    <t>Activo no Corriente</t>
  </si>
  <si>
    <t>Propiedad, Planta y Equipo</t>
  </si>
  <si>
    <t>Activos Intangibles</t>
  </si>
  <si>
    <t>Otros activos a largo plazo</t>
  </si>
  <si>
    <t>Préstamos en Bancos</t>
  </si>
  <si>
    <t>Deudas Comerciales</t>
  </si>
  <si>
    <t>Deudas Fiscales</t>
  </si>
  <si>
    <t>Documentos a Pagar</t>
  </si>
  <si>
    <t>Otros Pasivos</t>
  </si>
  <si>
    <t xml:space="preserve">Activo </t>
  </si>
  <si>
    <t>Total Activo Corriente</t>
  </si>
  <si>
    <t xml:space="preserve">Pasivo </t>
  </si>
  <si>
    <t>Total Pasivo corriente</t>
  </si>
  <si>
    <t>Patrimonio Neto</t>
  </si>
  <si>
    <t>Total Patrimonio Neto</t>
  </si>
  <si>
    <t>Activo Corriente</t>
  </si>
  <si>
    <t>Pasivo no Corriente</t>
  </si>
  <si>
    <t>Capital</t>
  </si>
  <si>
    <t>Reservas</t>
  </si>
  <si>
    <t>Resultado Acumulado</t>
  </si>
  <si>
    <t>Resultado del Ejercicio…...</t>
  </si>
  <si>
    <t>Ingresos financieros</t>
  </si>
  <si>
    <t>Costo de Ventas</t>
  </si>
  <si>
    <t>Gastos de Ventas</t>
  </si>
  <si>
    <t>Gastos Administrativos</t>
  </si>
  <si>
    <t>Gastos Financieros</t>
  </si>
  <si>
    <t>Depreciaciones y Amortizaciones</t>
  </si>
  <si>
    <t>Impuesto a la Renta</t>
  </si>
  <si>
    <t>Estado de Resultado</t>
  </si>
  <si>
    <t xml:space="preserve"> Margen Bruto  </t>
  </si>
  <si>
    <t>Otros Ingresos</t>
  </si>
  <si>
    <t xml:space="preserve"> Resultado Operativo </t>
  </si>
  <si>
    <t xml:space="preserve"> Resultado antes de impuesto </t>
  </si>
  <si>
    <t>Resultado del Ejercicio</t>
  </si>
  <si>
    <t>Año xx</t>
  </si>
  <si>
    <t>Total Activo</t>
  </si>
  <si>
    <t>Total Activo no Corriente</t>
  </si>
  <si>
    <t>(expresado en miles de guaranies)</t>
  </si>
  <si>
    <t xml:space="preserve">l) ESTADOS FINANCIEROS COMPARATIVOS DE LOS TRES ULTIMOS EJERCICIOS, SALVO QUE LA EXISTENCIA DE LA SOCIEDAD SEA INFERIOR A ESE PLAZO </t>
  </si>
  <si>
    <t>….....</t>
  </si>
  <si>
    <t>…..</t>
  </si>
  <si>
    <t>…....</t>
  </si>
  <si>
    <t>…...</t>
  </si>
  <si>
    <t>Total Pasivo</t>
  </si>
  <si>
    <t>Total Pasivo no Corriente</t>
  </si>
  <si>
    <t xml:space="preserve">Ultimo Trimestre </t>
  </si>
  <si>
    <t>Marco Normativo Vigente</t>
  </si>
  <si>
    <t>Título</t>
  </si>
  <si>
    <t xml:space="preserve">Capítulo </t>
  </si>
  <si>
    <t>Artículo</t>
  </si>
  <si>
    <t>Inciso</t>
  </si>
  <si>
    <t>Objetivos</t>
  </si>
  <si>
    <t>Procedimientos mínimos Propuestos</t>
  </si>
  <si>
    <t>Titulo 4</t>
  </si>
  <si>
    <t>Capitulo 1</t>
  </si>
  <si>
    <t>Articulo 1</t>
  </si>
  <si>
    <t xml:space="preserve">I)ESTADOS FINANCIEROS COMPARATIVOS DE LOS TRES ULTIMOS EJERCICIOS, SALVO QUE LA EXISTENCIA DE LA SOCIEDAD SEA INFERIOR A ESE PLAZO </t>
  </si>
  <si>
    <t>Presentar Estados Financieros comparativos  conforme a las normativas vigentes del Paraguay.</t>
  </si>
  <si>
    <t>REGISTRO DE LAS  SOCIEDADES ANÓNIMAS EMISORAS Y EMISORAS DE CAPITAL ABIERTO</t>
  </si>
  <si>
    <t>Resolucion 30/21</t>
  </si>
  <si>
    <t>En los  Estados Financieros comparativos de los tres últimos ejercicios, salvo que la existencia de la sociedad sea inferior a ese plazo,  dicha información, deberan estar de acuerdo a las Normas del Consejo y los valores expuestos en estas planillas seran comparadas con lo requerido en la Resolucion 30/21 TÍTULO 4. DE LOS EMISORES DE LAS SOCIEDADES ANÓNIMAS EMISORAS Y EMISORAS DE CAPITAL ABIERTO, Art. 1 Inc.  m) Estados Financieros básicos correspondientes al último trimestre, de acuerdo a las reglamentaciones dictadas por la Comisión Nacional de Valores; n) Estados Financieros básicos auditados por un auditor externo registrado ante la Comisión Nacional de Valores, correspondiente al último ejercicio fiscal;                                                                                                                                                     Asi mismo, en la siguientes planillas divididas en hojas por Activo, Pasivo, Patrimonio Neto y los Estados de Resultados podran agregar o suprimir cuentas en las mismas y ajustar de acuerdo a las necesidades por  cada tipo de Empresa. Los valores son expustos como ejemplos.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</si>
</sst>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/>
        <bgColor rgb="FF00206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3" fillId="0" borderId="0" xfId="0" applyFont="1"/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164" fontId="1" fillId="0" borderId="1" xfId="1" applyFont="1" applyBorder="1"/>
    <xf numFmtId="164" fontId="2" fillId="0" borderId="1" xfId="1" applyFont="1" applyBorder="1"/>
    <xf numFmtId="0" fontId="2" fillId="2" borderId="1" xfId="0" applyFont="1" applyFill="1" applyBorder="1"/>
    <xf numFmtId="164" fontId="2" fillId="2" borderId="1" xfId="1" applyFont="1" applyFill="1" applyBorder="1"/>
    <xf numFmtId="0" fontId="1" fillId="0" borderId="1" xfId="0" applyFont="1" applyFill="1" applyBorder="1"/>
    <xf numFmtId="0" fontId="6" fillId="0" borderId="1" xfId="0" applyFont="1" applyBorder="1"/>
    <xf numFmtId="164" fontId="0" fillId="0" borderId="1" xfId="1" applyFont="1" applyBorder="1"/>
    <xf numFmtId="164" fontId="6" fillId="0" borderId="1" xfId="1" applyFont="1" applyBorder="1"/>
    <xf numFmtId="164" fontId="6" fillId="2" borderId="1" xfId="0" applyNumberFormat="1" applyFont="1" applyFill="1" applyBorder="1"/>
    <xf numFmtId="0" fontId="6" fillId="2" borderId="1" xfId="0" applyFont="1" applyFill="1" applyBorder="1"/>
    <xf numFmtId="0" fontId="1" fillId="0" borderId="0" xfId="0" applyFont="1" applyAlignment="1">
      <alignment horizontal="center"/>
    </xf>
    <xf numFmtId="0" fontId="7" fillId="0" borderId="0" xfId="0" applyFont="1"/>
    <xf numFmtId="0" fontId="9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A578A-FB64-4CCE-88AE-0760AA17065A}">
  <dimension ref="B3:P18"/>
  <sheetViews>
    <sheetView topLeftCell="F1" workbookViewId="0">
      <selection activeCell="H8" sqref="H8:H18"/>
    </sheetView>
  </sheetViews>
  <sheetFormatPr baseColWidth="10" defaultColWidth="11.44140625" defaultRowHeight="11.4" x14ac:dyDescent="0.2"/>
  <cols>
    <col min="1" max="5" width="11.44140625" style="19"/>
    <col min="6" max="6" width="17.5546875" style="19" customWidth="1"/>
    <col min="7" max="7" width="72.88671875" style="19" bestFit="1" customWidth="1"/>
    <col min="8" max="8" width="103" style="19" customWidth="1"/>
    <col min="9" max="16384" width="11.44140625" style="19"/>
  </cols>
  <sheetData>
    <row r="3" spans="2:16" x14ac:dyDescent="0.2">
      <c r="B3" s="22" t="s">
        <v>63</v>
      </c>
      <c r="C3" s="22"/>
      <c r="D3" s="22"/>
      <c r="E3" s="22"/>
      <c r="F3" s="22"/>
      <c r="G3" s="22"/>
      <c r="H3" s="22"/>
    </row>
    <row r="4" spans="2:16" x14ac:dyDescent="0.2">
      <c r="B4" s="22"/>
      <c r="C4" s="22"/>
      <c r="D4" s="22"/>
      <c r="E4" s="22"/>
      <c r="F4" s="22"/>
      <c r="G4" s="22"/>
      <c r="H4" s="22"/>
    </row>
    <row r="5" spans="2:16" x14ac:dyDescent="0.2">
      <c r="B5" s="22"/>
      <c r="C5" s="22"/>
      <c r="D5" s="22"/>
      <c r="E5" s="22"/>
      <c r="F5" s="22"/>
      <c r="G5" s="22"/>
      <c r="H5" s="22"/>
    </row>
    <row r="6" spans="2:16" x14ac:dyDescent="0.2">
      <c r="B6" s="22"/>
      <c r="C6" s="22"/>
      <c r="D6" s="22"/>
      <c r="E6" s="22"/>
      <c r="F6" s="22"/>
      <c r="G6" s="22"/>
      <c r="H6" s="22"/>
    </row>
    <row r="7" spans="2:16" ht="36" customHeight="1" x14ac:dyDescent="0.2">
      <c r="B7" s="20" t="s">
        <v>51</v>
      </c>
      <c r="C7" s="20" t="s">
        <v>52</v>
      </c>
      <c r="D7" s="20" t="s">
        <v>53</v>
      </c>
      <c r="E7" s="20" t="s">
        <v>54</v>
      </c>
      <c r="F7" s="20" t="s">
        <v>55</v>
      </c>
      <c r="G7" s="20" t="s">
        <v>56</v>
      </c>
      <c r="H7" s="20" t="s">
        <v>57</v>
      </c>
    </row>
    <row r="8" spans="2:16" x14ac:dyDescent="0.2">
      <c r="B8" s="23" t="s">
        <v>64</v>
      </c>
      <c r="C8" s="23" t="s">
        <v>58</v>
      </c>
      <c r="D8" s="23" t="s">
        <v>59</v>
      </c>
      <c r="E8" s="23" t="s">
        <v>60</v>
      </c>
      <c r="F8" s="24" t="s">
        <v>61</v>
      </c>
      <c r="G8" s="23" t="s">
        <v>62</v>
      </c>
      <c r="H8" s="24" t="s">
        <v>65</v>
      </c>
      <c r="I8" s="21"/>
      <c r="J8" s="21"/>
      <c r="K8" s="21"/>
      <c r="L8" s="21"/>
      <c r="M8" s="21"/>
      <c r="N8" s="21"/>
      <c r="O8" s="21"/>
      <c r="P8" s="21"/>
    </row>
    <row r="9" spans="2:16" x14ac:dyDescent="0.2">
      <c r="B9" s="23"/>
      <c r="C9" s="23"/>
      <c r="D9" s="23"/>
      <c r="E9" s="23"/>
      <c r="F9" s="24"/>
      <c r="G9" s="23"/>
      <c r="H9" s="24"/>
      <c r="I9" s="21"/>
      <c r="J9" s="21"/>
      <c r="K9" s="21"/>
      <c r="L9" s="21"/>
      <c r="M9" s="21"/>
      <c r="N9" s="21"/>
      <c r="O9" s="21"/>
      <c r="P9" s="21"/>
    </row>
    <row r="10" spans="2:16" ht="44.25" customHeight="1" x14ac:dyDescent="0.2">
      <c r="B10" s="23"/>
      <c r="C10" s="23"/>
      <c r="D10" s="23"/>
      <c r="E10" s="23"/>
      <c r="F10" s="24"/>
      <c r="G10" s="23"/>
      <c r="H10" s="24"/>
      <c r="I10" s="21"/>
      <c r="J10" s="21"/>
      <c r="K10" s="21"/>
      <c r="L10" s="21"/>
      <c r="M10" s="21"/>
      <c r="N10" s="21"/>
      <c r="O10" s="21"/>
      <c r="P10" s="21"/>
    </row>
    <row r="11" spans="2:16" ht="40.5" customHeight="1" x14ac:dyDescent="0.2">
      <c r="B11" s="23"/>
      <c r="C11" s="23"/>
      <c r="D11" s="23"/>
      <c r="E11" s="23"/>
      <c r="F11" s="24"/>
      <c r="G11" s="23"/>
      <c r="H11" s="24"/>
      <c r="I11" s="21"/>
      <c r="J11" s="21"/>
      <c r="K11" s="21"/>
      <c r="L11" s="21"/>
      <c r="M11" s="21"/>
      <c r="N11" s="21"/>
      <c r="O11" s="21"/>
      <c r="P11" s="21"/>
    </row>
    <row r="12" spans="2:16" x14ac:dyDescent="0.2">
      <c r="B12" s="23"/>
      <c r="C12" s="23"/>
      <c r="D12" s="23"/>
      <c r="E12" s="23"/>
      <c r="F12" s="24"/>
      <c r="G12" s="23"/>
      <c r="H12" s="24"/>
      <c r="I12" s="21"/>
      <c r="J12" s="21"/>
      <c r="K12" s="21"/>
      <c r="L12" s="21"/>
      <c r="M12" s="21"/>
      <c r="N12" s="21"/>
      <c r="O12" s="21"/>
      <c r="P12" s="21"/>
    </row>
    <row r="13" spans="2:16" x14ac:dyDescent="0.2">
      <c r="B13" s="23"/>
      <c r="C13" s="23"/>
      <c r="D13" s="23"/>
      <c r="E13" s="23"/>
      <c r="F13" s="24"/>
      <c r="G13" s="23"/>
      <c r="H13" s="24"/>
    </row>
    <row r="14" spans="2:16" x14ac:dyDescent="0.2">
      <c r="B14" s="23"/>
      <c r="C14" s="23"/>
      <c r="D14" s="23"/>
      <c r="E14" s="23"/>
      <c r="F14" s="24"/>
      <c r="G14" s="23"/>
      <c r="H14" s="24"/>
    </row>
    <row r="15" spans="2:16" x14ac:dyDescent="0.2">
      <c r="B15" s="23"/>
      <c r="C15" s="23"/>
      <c r="D15" s="23"/>
      <c r="E15" s="23"/>
      <c r="F15" s="24"/>
      <c r="G15" s="23"/>
      <c r="H15" s="24"/>
    </row>
    <row r="16" spans="2:16" x14ac:dyDescent="0.2">
      <c r="B16" s="23"/>
      <c r="C16" s="23"/>
      <c r="D16" s="23"/>
      <c r="E16" s="23"/>
      <c r="F16" s="24"/>
      <c r="G16" s="23"/>
      <c r="H16" s="24"/>
    </row>
    <row r="17" spans="2:8" x14ac:dyDescent="0.2">
      <c r="B17" s="23"/>
      <c r="C17" s="23"/>
      <c r="D17" s="23"/>
      <c r="E17" s="23"/>
      <c r="F17" s="24"/>
      <c r="G17" s="23"/>
      <c r="H17" s="24"/>
    </row>
    <row r="18" spans="2:8" x14ac:dyDescent="0.2">
      <c r="B18" s="23"/>
      <c r="C18" s="23"/>
      <c r="D18" s="23"/>
      <c r="E18" s="23"/>
      <c r="F18" s="24"/>
      <c r="G18" s="23"/>
      <c r="H18" s="24"/>
    </row>
  </sheetData>
  <mergeCells count="8">
    <mergeCell ref="B3:H6"/>
    <mergeCell ref="B8:B18"/>
    <mergeCell ref="C8:C18"/>
    <mergeCell ref="D8:D18"/>
    <mergeCell ref="E8:E18"/>
    <mergeCell ref="F8:F18"/>
    <mergeCell ref="G8:G18"/>
    <mergeCell ref="H8:H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5ED21-DDEB-4422-A8B0-3360E0938FC4}">
  <dimension ref="C3:G22"/>
  <sheetViews>
    <sheetView workbookViewId="0">
      <selection activeCell="C1" sqref="C1"/>
    </sheetView>
  </sheetViews>
  <sheetFormatPr baseColWidth="10" defaultRowHeight="14.4" x14ac:dyDescent="0.3"/>
  <cols>
    <col min="3" max="3" width="31" bestFit="1" customWidth="1"/>
    <col min="4" max="4" width="21.33203125" customWidth="1"/>
    <col min="5" max="5" width="17.88671875" customWidth="1"/>
    <col min="6" max="6" width="19.88671875" customWidth="1"/>
    <col min="7" max="7" width="17.109375" bestFit="1" customWidth="1"/>
  </cols>
  <sheetData>
    <row r="3" spans="3:7" x14ac:dyDescent="0.3">
      <c r="C3" s="25" t="s">
        <v>43</v>
      </c>
      <c r="D3" s="25"/>
      <c r="E3" s="25"/>
      <c r="F3" s="25"/>
    </row>
    <row r="4" spans="3:7" x14ac:dyDescent="0.3">
      <c r="C4" s="25"/>
      <c r="D4" s="25"/>
      <c r="E4" s="25"/>
      <c r="F4" s="25"/>
    </row>
    <row r="5" spans="3:7" x14ac:dyDescent="0.3">
      <c r="C5" s="7" t="s">
        <v>42</v>
      </c>
      <c r="D5" s="6"/>
      <c r="E5" s="6"/>
      <c r="F5" s="6"/>
    </row>
    <row r="6" spans="3:7" x14ac:dyDescent="0.3">
      <c r="C6" s="2"/>
      <c r="D6" s="2" t="s">
        <v>39</v>
      </c>
      <c r="E6" s="2" t="s">
        <v>39</v>
      </c>
      <c r="F6" s="2" t="s">
        <v>39</v>
      </c>
      <c r="G6" s="2" t="s">
        <v>50</v>
      </c>
    </row>
    <row r="7" spans="3:7" x14ac:dyDescent="0.3">
      <c r="C7" s="4" t="s">
        <v>14</v>
      </c>
      <c r="D7" s="3"/>
      <c r="E7" s="3"/>
      <c r="F7" s="3"/>
      <c r="G7" s="3"/>
    </row>
    <row r="8" spans="3:7" x14ac:dyDescent="0.3">
      <c r="C8" s="4" t="s">
        <v>20</v>
      </c>
      <c r="D8" s="3"/>
      <c r="E8" s="3"/>
      <c r="F8" s="3"/>
      <c r="G8" s="3"/>
    </row>
    <row r="9" spans="3:7" x14ac:dyDescent="0.3">
      <c r="C9" s="3" t="s">
        <v>0</v>
      </c>
      <c r="D9" s="8">
        <v>1000</v>
      </c>
      <c r="E9" s="8">
        <v>1000</v>
      </c>
      <c r="F9" s="8">
        <v>1500</v>
      </c>
      <c r="G9" s="8">
        <v>1000</v>
      </c>
    </row>
    <row r="10" spans="3:7" x14ac:dyDescent="0.3">
      <c r="C10" s="3" t="s">
        <v>1</v>
      </c>
      <c r="D10" s="8">
        <v>1000</v>
      </c>
      <c r="E10" s="8">
        <v>0</v>
      </c>
      <c r="F10" s="8">
        <v>1200</v>
      </c>
      <c r="G10" s="8">
        <v>0</v>
      </c>
    </row>
    <row r="11" spans="3:7" x14ac:dyDescent="0.3">
      <c r="C11" s="3" t="s">
        <v>2</v>
      </c>
      <c r="D11" s="8">
        <v>1000</v>
      </c>
      <c r="E11" s="8">
        <v>1500</v>
      </c>
      <c r="F11" s="8">
        <v>2300</v>
      </c>
      <c r="G11" s="8">
        <v>1500</v>
      </c>
    </row>
    <row r="12" spans="3:7" x14ac:dyDescent="0.3">
      <c r="C12" s="3" t="s">
        <v>3</v>
      </c>
      <c r="D12" s="8">
        <v>1000</v>
      </c>
      <c r="E12" s="8">
        <v>0</v>
      </c>
      <c r="F12" s="8">
        <v>200</v>
      </c>
      <c r="G12" s="8">
        <v>0</v>
      </c>
    </row>
    <row r="13" spans="3:7" x14ac:dyDescent="0.3">
      <c r="C13" s="3" t="s">
        <v>4</v>
      </c>
      <c r="D13" s="8">
        <v>1000</v>
      </c>
      <c r="E13" s="8">
        <v>1000</v>
      </c>
      <c r="F13" s="8">
        <v>25</v>
      </c>
      <c r="G13" s="8">
        <v>1000</v>
      </c>
    </row>
    <row r="14" spans="3:7" x14ac:dyDescent="0.3">
      <c r="C14" s="3" t="s">
        <v>44</v>
      </c>
      <c r="D14" s="8"/>
      <c r="E14" s="8"/>
      <c r="F14" s="8"/>
      <c r="G14" s="8"/>
    </row>
    <row r="15" spans="3:7" x14ac:dyDescent="0.3">
      <c r="C15" s="4" t="s">
        <v>15</v>
      </c>
      <c r="D15" s="4">
        <f>SUM(D9:D14)</f>
        <v>5000</v>
      </c>
      <c r="E15" s="4">
        <f t="shared" ref="E15:G15" si="0">SUM(E9:E14)</f>
        <v>3500</v>
      </c>
      <c r="F15" s="4">
        <f t="shared" si="0"/>
        <v>5225</v>
      </c>
      <c r="G15" s="4">
        <f t="shared" si="0"/>
        <v>3500</v>
      </c>
    </row>
    <row r="16" spans="3:7" x14ac:dyDescent="0.3">
      <c r="C16" s="4" t="s">
        <v>5</v>
      </c>
      <c r="D16" s="3"/>
      <c r="E16" s="3"/>
      <c r="F16" s="3"/>
      <c r="G16" s="3"/>
    </row>
    <row r="17" spans="3:7" x14ac:dyDescent="0.3">
      <c r="C17" s="3" t="s">
        <v>6</v>
      </c>
      <c r="D17" s="8">
        <v>5000</v>
      </c>
      <c r="E17" s="3">
        <v>5000</v>
      </c>
      <c r="F17" s="3">
        <v>6000</v>
      </c>
      <c r="G17" s="3">
        <v>5000</v>
      </c>
    </row>
    <row r="18" spans="3:7" x14ac:dyDescent="0.3">
      <c r="C18" s="3" t="s">
        <v>7</v>
      </c>
      <c r="D18" s="8">
        <v>3000</v>
      </c>
      <c r="E18" s="3">
        <v>5000</v>
      </c>
      <c r="F18" s="3">
        <v>2000</v>
      </c>
      <c r="G18" s="3">
        <v>5000</v>
      </c>
    </row>
    <row r="19" spans="3:7" x14ac:dyDescent="0.3">
      <c r="C19" s="3" t="s">
        <v>8</v>
      </c>
      <c r="D19" s="8">
        <v>2000</v>
      </c>
      <c r="E19" s="3">
        <v>1000</v>
      </c>
      <c r="F19" s="3">
        <v>3000</v>
      </c>
      <c r="G19" s="3">
        <v>1000</v>
      </c>
    </row>
    <row r="20" spans="3:7" x14ac:dyDescent="0.3">
      <c r="C20" s="3" t="s">
        <v>45</v>
      </c>
      <c r="D20" s="8">
        <v>0</v>
      </c>
      <c r="E20" s="3"/>
      <c r="F20" s="3"/>
      <c r="G20" s="3"/>
    </row>
    <row r="21" spans="3:7" x14ac:dyDescent="0.3">
      <c r="C21" s="4" t="s">
        <v>41</v>
      </c>
      <c r="D21" s="9">
        <f>SUM(D17:D20)</f>
        <v>10000</v>
      </c>
      <c r="E21" s="4">
        <f t="shared" ref="E21:G21" si="1">SUM(E17:E20)</f>
        <v>11000</v>
      </c>
      <c r="F21" s="4">
        <f t="shared" si="1"/>
        <v>11000</v>
      </c>
      <c r="G21" s="4">
        <f t="shared" si="1"/>
        <v>11000</v>
      </c>
    </row>
    <row r="22" spans="3:7" x14ac:dyDescent="0.3">
      <c r="C22" s="10" t="s">
        <v>40</v>
      </c>
      <c r="D22" s="11">
        <f>D15+D21</f>
        <v>15000</v>
      </c>
      <c r="E22" s="11">
        <f t="shared" ref="E22:G22" si="2">E15+E21</f>
        <v>14500</v>
      </c>
      <c r="F22" s="11">
        <f t="shared" si="2"/>
        <v>16225</v>
      </c>
      <c r="G22" s="11">
        <f t="shared" si="2"/>
        <v>14500</v>
      </c>
    </row>
  </sheetData>
  <mergeCells count="1">
    <mergeCell ref="C3:F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74960-AD41-40C4-B5CD-DEA80EEBFA75}">
  <dimension ref="B2:F22"/>
  <sheetViews>
    <sheetView workbookViewId="0">
      <selection activeCell="E6" sqref="E6"/>
    </sheetView>
  </sheetViews>
  <sheetFormatPr baseColWidth="10" defaultRowHeight="14.4" x14ac:dyDescent="0.3"/>
  <cols>
    <col min="2" max="2" width="24.6640625" bestFit="1" customWidth="1"/>
  </cols>
  <sheetData>
    <row r="2" spans="2:6" x14ac:dyDescent="0.3">
      <c r="B2" s="25" t="s">
        <v>43</v>
      </c>
      <c r="C2" s="25"/>
      <c r="D2" s="25"/>
      <c r="E2" s="25"/>
    </row>
    <row r="3" spans="2:6" x14ac:dyDescent="0.3">
      <c r="B3" s="25"/>
      <c r="C3" s="25"/>
      <c r="D3" s="25"/>
      <c r="E3" s="25"/>
    </row>
    <row r="4" spans="2:6" ht="26.4" x14ac:dyDescent="0.3">
      <c r="B4" s="7" t="s">
        <v>42</v>
      </c>
      <c r="C4" s="6"/>
      <c r="D4" s="6"/>
      <c r="E4" s="6"/>
    </row>
    <row r="5" spans="2:6" x14ac:dyDescent="0.3">
      <c r="C5" s="2" t="s">
        <v>39</v>
      </c>
      <c r="D5" s="2" t="s">
        <v>39</v>
      </c>
      <c r="E5" s="2" t="s">
        <v>39</v>
      </c>
      <c r="F5" s="2" t="s">
        <v>50</v>
      </c>
    </row>
    <row r="6" spans="2:6" x14ac:dyDescent="0.3">
      <c r="B6" s="4" t="s">
        <v>16</v>
      </c>
      <c r="C6" s="4"/>
      <c r="D6" s="4"/>
      <c r="E6" s="4"/>
      <c r="F6" s="4"/>
    </row>
    <row r="7" spans="2:6" x14ac:dyDescent="0.3">
      <c r="B7" s="3" t="s">
        <v>9</v>
      </c>
      <c r="C7" s="8">
        <v>2000</v>
      </c>
      <c r="D7" s="8">
        <v>10000</v>
      </c>
      <c r="E7" s="8">
        <v>2999</v>
      </c>
      <c r="F7" s="8">
        <v>10000</v>
      </c>
    </row>
    <row r="8" spans="2:6" x14ac:dyDescent="0.3">
      <c r="B8" s="3" t="s">
        <v>10</v>
      </c>
      <c r="C8" s="8">
        <v>3000</v>
      </c>
      <c r="D8" s="8">
        <v>3000</v>
      </c>
      <c r="E8" s="8">
        <v>4000</v>
      </c>
      <c r="F8" s="8">
        <v>3000</v>
      </c>
    </row>
    <row r="9" spans="2:6" x14ac:dyDescent="0.3">
      <c r="B9" s="3" t="s">
        <v>11</v>
      </c>
      <c r="C9" s="8">
        <v>10000</v>
      </c>
      <c r="D9" s="8">
        <v>8000</v>
      </c>
      <c r="E9" s="8">
        <v>3000</v>
      </c>
      <c r="F9" s="8">
        <v>8000</v>
      </c>
    </row>
    <row r="10" spans="2:6" x14ac:dyDescent="0.3">
      <c r="B10" s="3" t="s">
        <v>12</v>
      </c>
      <c r="C10" s="8">
        <v>1000</v>
      </c>
      <c r="D10" s="8">
        <v>1000</v>
      </c>
      <c r="E10" s="8">
        <v>1222</v>
      </c>
      <c r="F10" s="8">
        <v>1000</v>
      </c>
    </row>
    <row r="11" spans="2:6" x14ac:dyDescent="0.3">
      <c r="B11" s="3" t="s">
        <v>13</v>
      </c>
      <c r="C11" s="8">
        <v>23</v>
      </c>
      <c r="D11" s="8">
        <v>30</v>
      </c>
      <c r="E11" s="8"/>
      <c r="F11" s="8">
        <v>30</v>
      </c>
    </row>
    <row r="12" spans="2:6" x14ac:dyDescent="0.3">
      <c r="B12" s="3" t="s">
        <v>46</v>
      </c>
      <c r="C12" s="8"/>
      <c r="D12" s="8"/>
      <c r="E12" s="8"/>
      <c r="F12" s="8"/>
    </row>
    <row r="13" spans="2:6" x14ac:dyDescent="0.3">
      <c r="B13" s="4" t="s">
        <v>17</v>
      </c>
      <c r="C13" s="9">
        <f>SUM(C7:C12)</f>
        <v>16023</v>
      </c>
      <c r="D13" s="9">
        <f t="shared" ref="D13:F13" si="0">SUM(D7:D12)</f>
        <v>22030</v>
      </c>
      <c r="E13" s="9">
        <f t="shared" si="0"/>
        <v>11221</v>
      </c>
      <c r="F13" s="9">
        <f t="shared" si="0"/>
        <v>22030</v>
      </c>
    </row>
    <row r="14" spans="2:6" x14ac:dyDescent="0.3">
      <c r="B14" s="4" t="s">
        <v>21</v>
      </c>
      <c r="C14" s="9"/>
      <c r="D14" s="9"/>
      <c r="E14" s="9"/>
      <c r="F14" s="9"/>
    </row>
    <row r="15" spans="2:6" x14ac:dyDescent="0.3">
      <c r="B15" s="3" t="s">
        <v>9</v>
      </c>
      <c r="C15" s="8">
        <v>1000</v>
      </c>
      <c r="D15" s="8">
        <v>2000</v>
      </c>
      <c r="E15" s="8">
        <v>3000</v>
      </c>
      <c r="F15" s="8">
        <v>2000</v>
      </c>
    </row>
    <row r="16" spans="2:6" x14ac:dyDescent="0.3">
      <c r="B16" s="3" t="s">
        <v>10</v>
      </c>
      <c r="C16" s="8">
        <v>2000</v>
      </c>
      <c r="D16" s="8">
        <v>3000</v>
      </c>
      <c r="E16" s="8">
        <v>2000</v>
      </c>
      <c r="F16" s="8">
        <v>3000</v>
      </c>
    </row>
    <row r="17" spans="2:6" x14ac:dyDescent="0.3">
      <c r="B17" s="3" t="s">
        <v>11</v>
      </c>
      <c r="C17" s="8">
        <v>3000</v>
      </c>
      <c r="D17" s="8">
        <v>3000</v>
      </c>
      <c r="E17" s="8">
        <v>2000</v>
      </c>
      <c r="F17" s="8">
        <v>3000</v>
      </c>
    </row>
    <row r="18" spans="2:6" x14ac:dyDescent="0.3">
      <c r="B18" s="3" t="s">
        <v>12</v>
      </c>
      <c r="C18" s="8">
        <v>3000</v>
      </c>
      <c r="D18" s="8">
        <v>3000</v>
      </c>
      <c r="E18" s="8">
        <v>3000</v>
      </c>
      <c r="F18" s="8">
        <v>3000</v>
      </c>
    </row>
    <row r="19" spans="2:6" x14ac:dyDescent="0.3">
      <c r="B19" s="3" t="s">
        <v>13</v>
      </c>
      <c r="C19" s="8">
        <v>2000</v>
      </c>
      <c r="D19" s="8">
        <v>2000</v>
      </c>
      <c r="E19" s="8">
        <v>2000</v>
      </c>
      <c r="F19" s="8">
        <v>2000</v>
      </c>
    </row>
    <row r="20" spans="2:6" x14ac:dyDescent="0.3">
      <c r="B20" s="12" t="s">
        <v>47</v>
      </c>
      <c r="C20" s="14">
        <v>33</v>
      </c>
      <c r="D20" s="14"/>
      <c r="E20" s="14"/>
      <c r="F20" s="14"/>
    </row>
    <row r="21" spans="2:6" x14ac:dyDescent="0.3">
      <c r="B21" s="12" t="s">
        <v>49</v>
      </c>
      <c r="C21" s="15">
        <f>SUM(C15:C20)</f>
        <v>11033</v>
      </c>
      <c r="D21" s="15">
        <f t="shared" ref="D21:F21" si="1">SUM(D15:D20)</f>
        <v>13000</v>
      </c>
      <c r="E21" s="15">
        <f t="shared" si="1"/>
        <v>12000</v>
      </c>
      <c r="F21" s="15">
        <f t="shared" si="1"/>
        <v>13000</v>
      </c>
    </row>
    <row r="22" spans="2:6" x14ac:dyDescent="0.3">
      <c r="B22" s="10" t="s">
        <v>48</v>
      </c>
      <c r="C22" s="16">
        <f>C21+C13</f>
        <v>27056</v>
      </c>
      <c r="D22" s="16">
        <f t="shared" ref="D22:F22" si="2">D21+D13</f>
        <v>35030</v>
      </c>
      <c r="E22" s="16">
        <f t="shared" si="2"/>
        <v>23221</v>
      </c>
      <c r="F22" s="16">
        <f t="shared" si="2"/>
        <v>35030</v>
      </c>
    </row>
  </sheetData>
  <mergeCells count="1">
    <mergeCell ref="B2:E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7EC31-1890-4F04-B150-B700332A9A99}">
  <dimension ref="C3:G12"/>
  <sheetViews>
    <sheetView workbookViewId="0">
      <selection activeCell="G6" sqref="G6"/>
    </sheetView>
  </sheetViews>
  <sheetFormatPr baseColWidth="10" defaultRowHeight="14.4" x14ac:dyDescent="0.3"/>
  <cols>
    <col min="3" max="3" width="26.5546875" bestFit="1" customWidth="1"/>
    <col min="7" max="7" width="17.109375" bestFit="1" customWidth="1"/>
  </cols>
  <sheetData>
    <row r="3" spans="3:7" ht="15" customHeight="1" x14ac:dyDescent="0.3">
      <c r="C3" s="26" t="s">
        <v>43</v>
      </c>
      <c r="D3" s="27"/>
      <c r="E3" s="27"/>
      <c r="F3" s="27"/>
      <c r="G3" s="27"/>
    </row>
    <row r="4" spans="3:7" x14ac:dyDescent="0.3">
      <c r="C4" s="26"/>
      <c r="D4" s="27"/>
      <c r="E4" s="27"/>
      <c r="F4" s="27"/>
      <c r="G4" s="27"/>
    </row>
    <row r="5" spans="3:7" ht="26.4" x14ac:dyDescent="0.3">
      <c r="C5" s="7" t="s">
        <v>42</v>
      </c>
      <c r="D5" s="6"/>
      <c r="E5" s="6"/>
      <c r="F5" s="6"/>
    </row>
    <row r="6" spans="3:7" x14ac:dyDescent="0.3">
      <c r="D6" s="18" t="s">
        <v>39</v>
      </c>
      <c r="E6" s="18" t="s">
        <v>39</v>
      </c>
      <c r="F6" s="18" t="s">
        <v>39</v>
      </c>
      <c r="G6" s="18" t="s">
        <v>50</v>
      </c>
    </row>
    <row r="7" spans="3:7" x14ac:dyDescent="0.3">
      <c r="C7" s="4" t="s">
        <v>18</v>
      </c>
      <c r="D7" s="4"/>
      <c r="E7" s="4"/>
      <c r="F7" s="4"/>
      <c r="G7" s="4"/>
    </row>
    <row r="8" spans="3:7" x14ac:dyDescent="0.3">
      <c r="C8" s="3" t="s">
        <v>22</v>
      </c>
      <c r="D8" s="8">
        <v>10000</v>
      </c>
      <c r="E8" s="8">
        <v>20000</v>
      </c>
      <c r="F8" s="8">
        <v>30000</v>
      </c>
      <c r="G8" s="8">
        <v>30000</v>
      </c>
    </row>
    <row r="9" spans="3:7" x14ac:dyDescent="0.3">
      <c r="C9" s="3" t="s">
        <v>23</v>
      </c>
      <c r="D9" s="8">
        <v>3000</v>
      </c>
      <c r="E9" s="8">
        <v>3000</v>
      </c>
      <c r="F9" s="8">
        <v>1000</v>
      </c>
      <c r="G9" s="8">
        <v>1000</v>
      </c>
    </row>
    <row r="10" spans="3:7" x14ac:dyDescent="0.3">
      <c r="C10" s="3" t="s">
        <v>24</v>
      </c>
      <c r="D10" s="8">
        <v>2000</v>
      </c>
      <c r="E10" s="8">
        <v>4000</v>
      </c>
      <c r="F10" s="8">
        <v>5000</v>
      </c>
      <c r="G10" s="8">
        <v>5000</v>
      </c>
    </row>
    <row r="11" spans="3:7" x14ac:dyDescent="0.3">
      <c r="C11" s="3" t="s">
        <v>25</v>
      </c>
      <c r="D11" s="8">
        <f>'Estado de Resultado'!D18</f>
        <v>3180</v>
      </c>
      <c r="E11" s="8">
        <f>'Estado de Resultado'!E18</f>
        <v>1450</v>
      </c>
      <c r="F11" s="8">
        <f>'Estado de Resultado'!F18</f>
        <v>3400</v>
      </c>
      <c r="G11" s="8">
        <v>2000</v>
      </c>
    </row>
    <row r="12" spans="3:7" x14ac:dyDescent="0.3">
      <c r="C12" s="4" t="s">
        <v>19</v>
      </c>
      <c r="D12" s="11">
        <f>SUM(D8:D11)</f>
        <v>18180</v>
      </c>
      <c r="E12" s="11">
        <f t="shared" ref="E12:G12" si="0">SUM(E8:E11)</f>
        <v>28450</v>
      </c>
      <c r="F12" s="11">
        <f t="shared" si="0"/>
        <v>39400</v>
      </c>
      <c r="G12" s="11">
        <f t="shared" si="0"/>
        <v>38000</v>
      </c>
    </row>
  </sheetData>
  <mergeCells count="1">
    <mergeCell ref="C3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27A36-DC57-4FAE-9821-CAC7FFE65B7F}">
  <dimension ref="C2:G18"/>
  <sheetViews>
    <sheetView tabSelected="1" topLeftCell="A5" workbookViewId="0">
      <selection activeCell="I18" sqref="I18"/>
    </sheetView>
  </sheetViews>
  <sheetFormatPr baseColWidth="10" defaultRowHeight="14.4" x14ac:dyDescent="0.3"/>
  <cols>
    <col min="3" max="3" width="32.6640625" bestFit="1" customWidth="1"/>
    <col min="7" max="7" width="17.109375" bestFit="1" customWidth="1"/>
  </cols>
  <sheetData>
    <row r="2" spans="3:7" x14ac:dyDescent="0.3">
      <c r="C2" s="25" t="s">
        <v>43</v>
      </c>
      <c r="D2" s="25"/>
      <c r="E2" s="25"/>
      <c r="F2" s="25"/>
    </row>
    <row r="3" spans="3:7" x14ac:dyDescent="0.3">
      <c r="C3" s="25"/>
      <c r="D3" s="25"/>
      <c r="E3" s="25"/>
      <c r="F3" s="25"/>
    </row>
    <row r="4" spans="3:7" x14ac:dyDescent="0.3">
      <c r="C4" s="7" t="s">
        <v>42</v>
      </c>
      <c r="D4" s="6"/>
      <c r="E4" s="6"/>
      <c r="F4" s="6"/>
    </row>
    <row r="6" spans="3:7" x14ac:dyDescent="0.3">
      <c r="C6" s="5" t="s">
        <v>33</v>
      </c>
      <c r="D6" s="2" t="s">
        <v>39</v>
      </c>
      <c r="E6" s="2" t="s">
        <v>39</v>
      </c>
      <c r="F6" s="2" t="s">
        <v>39</v>
      </c>
      <c r="G6" s="18" t="s">
        <v>50</v>
      </c>
    </row>
    <row r="7" spans="3:7" x14ac:dyDescent="0.3">
      <c r="C7" s="3" t="s">
        <v>26</v>
      </c>
      <c r="D7" s="3">
        <v>5000</v>
      </c>
      <c r="E7" s="3">
        <v>5000</v>
      </c>
      <c r="F7" s="3">
        <v>7000</v>
      </c>
      <c r="G7" s="3">
        <v>5000</v>
      </c>
    </row>
    <row r="8" spans="3:7" x14ac:dyDescent="0.3">
      <c r="C8" s="3" t="s">
        <v>27</v>
      </c>
      <c r="D8" s="3">
        <v>-2000</v>
      </c>
      <c r="E8" s="3">
        <v>-3000</v>
      </c>
      <c r="F8" s="3">
        <v>-2000</v>
      </c>
      <c r="G8" s="3">
        <v>-3000</v>
      </c>
    </row>
    <row r="9" spans="3:7" x14ac:dyDescent="0.3">
      <c r="C9" s="4" t="s">
        <v>34</v>
      </c>
      <c r="D9" s="4">
        <f>SUM(D7:D8)</f>
        <v>3000</v>
      </c>
      <c r="E9" s="4">
        <f t="shared" ref="E9:F9" si="0">SUM(E7:E8)</f>
        <v>2000</v>
      </c>
      <c r="F9" s="4">
        <f t="shared" si="0"/>
        <v>5000</v>
      </c>
      <c r="G9" s="4">
        <f>SUM(G7:G8)</f>
        <v>2000</v>
      </c>
    </row>
    <row r="10" spans="3:7" x14ac:dyDescent="0.3">
      <c r="C10" s="3" t="s">
        <v>35</v>
      </c>
      <c r="D10" s="3">
        <v>1000</v>
      </c>
      <c r="E10" s="3">
        <v>300</v>
      </c>
      <c r="F10" s="3">
        <v>400</v>
      </c>
      <c r="G10" s="3">
        <v>300</v>
      </c>
    </row>
    <row r="11" spans="3:7" x14ac:dyDescent="0.3">
      <c r="C11" s="3" t="s">
        <v>28</v>
      </c>
      <c r="D11" s="3">
        <v>-300</v>
      </c>
      <c r="E11" s="3">
        <v>-300</v>
      </c>
      <c r="F11" s="3">
        <v>-300</v>
      </c>
      <c r="G11" s="3">
        <v>-300</v>
      </c>
    </row>
    <row r="12" spans="3:7" x14ac:dyDescent="0.3">
      <c r="C12" s="3" t="s">
        <v>29</v>
      </c>
      <c r="D12" s="3">
        <v>-100</v>
      </c>
      <c r="E12" s="3">
        <v>-100</v>
      </c>
      <c r="F12" s="3">
        <v>-100</v>
      </c>
      <c r="G12" s="3">
        <v>-100</v>
      </c>
    </row>
    <row r="13" spans="3:7" x14ac:dyDescent="0.3">
      <c r="C13" s="4" t="s">
        <v>36</v>
      </c>
      <c r="D13" s="4">
        <f>SUM(D10:D12)+D9</f>
        <v>3600</v>
      </c>
      <c r="E13" s="4">
        <f t="shared" ref="E13:F13" si="1">SUM(E10:E12)+E9</f>
        <v>1900</v>
      </c>
      <c r="F13" s="4">
        <f t="shared" si="1"/>
        <v>5000</v>
      </c>
      <c r="G13" s="4">
        <f>SUM(G10:G12)+G9</f>
        <v>1900</v>
      </c>
    </row>
    <row r="14" spans="3:7" x14ac:dyDescent="0.3">
      <c r="C14" s="3" t="s">
        <v>30</v>
      </c>
      <c r="D14" s="3">
        <v>-100</v>
      </c>
      <c r="E14" s="3">
        <v>-50</v>
      </c>
      <c r="F14" s="3">
        <v>-1000</v>
      </c>
      <c r="G14" s="3">
        <v>-50</v>
      </c>
    </row>
    <row r="15" spans="3:7" x14ac:dyDescent="0.3">
      <c r="C15" s="3" t="s">
        <v>31</v>
      </c>
      <c r="D15" s="3">
        <v>-20</v>
      </c>
      <c r="E15" s="3">
        <v>-200</v>
      </c>
      <c r="F15" s="3">
        <v>-500</v>
      </c>
      <c r="G15" s="3">
        <v>-200</v>
      </c>
    </row>
    <row r="16" spans="3:7" x14ac:dyDescent="0.3">
      <c r="C16" s="1" t="s">
        <v>37</v>
      </c>
      <c r="D16" s="13">
        <f>SUM(D13:D15)</f>
        <v>3480</v>
      </c>
      <c r="E16" s="13">
        <f t="shared" ref="E16:F16" si="2">SUM(E13:E15)</f>
        <v>1650</v>
      </c>
      <c r="F16" s="13">
        <f t="shared" si="2"/>
        <v>3500</v>
      </c>
      <c r="G16" s="13">
        <f>SUM(G13:G15)</f>
        <v>1650</v>
      </c>
    </row>
    <row r="17" spans="3:7" x14ac:dyDescent="0.3">
      <c r="C17" s="1" t="s">
        <v>32</v>
      </c>
      <c r="D17" s="1">
        <v>300</v>
      </c>
      <c r="E17" s="1">
        <v>200</v>
      </c>
      <c r="F17" s="1">
        <v>100</v>
      </c>
      <c r="G17" s="1">
        <v>200</v>
      </c>
    </row>
    <row r="18" spans="3:7" x14ac:dyDescent="0.3">
      <c r="C18" s="17" t="s">
        <v>38</v>
      </c>
      <c r="D18" s="17">
        <f>D16-D17</f>
        <v>3180</v>
      </c>
      <c r="E18" s="17">
        <f t="shared" ref="E18:F18" si="3">E16-E17</f>
        <v>1450</v>
      </c>
      <c r="F18" s="17">
        <f t="shared" si="3"/>
        <v>3400</v>
      </c>
      <c r="G18" s="17">
        <f>G16-G17</f>
        <v>1450</v>
      </c>
    </row>
  </sheetData>
  <mergeCells count="1">
    <mergeCell ref="C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Manual</vt:lpstr>
      <vt:lpstr>Activo</vt:lpstr>
      <vt:lpstr>Pasivo</vt:lpstr>
      <vt:lpstr>Patrimonio Neto</vt:lpstr>
      <vt:lpstr>Estado de Resultado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lvera</dc:creator>
  <cp:lastModifiedBy>mfranco</cp:lastModifiedBy>
  <dcterms:created xsi:type="dcterms:W3CDTF">2015-06-05T18:19:34Z</dcterms:created>
  <dcterms:modified xsi:type="dcterms:W3CDTF">2021-10-28T17:51:55Z</dcterms:modified>
</cp:coreProperties>
</file>