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Usuari\Desktop\INFORME CNV\CNV 2020\Estado Financiero 5-92\Condor de Servicios S.A.E.C.A 31-03-2020\"/>
    </mc:Choice>
  </mc:AlternateContent>
  <xr:revisionPtr revIDLastSave="0" documentId="13_ncr:201_{69A62CB6-5F24-4FEA-A463-9ACAEBC2AFA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</sheets>
  <definedNames>
    <definedName name="_xlnm.Print_Area" localSheetId="0">Hoja1!$A$1:$D$29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H13" i="1"/>
  <c r="B14" i="1" l="1"/>
  <c r="B17" i="1" l="1"/>
  <c r="B16" i="1"/>
  <c r="B15" i="1"/>
  <c r="B12" i="1"/>
  <c r="H15" i="1" l="1"/>
  <c r="I15" i="1" s="1"/>
  <c r="H14" i="1"/>
  <c r="H16" i="1" l="1"/>
  <c r="I16" i="1" s="1"/>
  <c r="B18" i="1"/>
  <c r="H22" i="1" l="1"/>
  <c r="B19" i="1"/>
  <c r="B21" i="1" s="1"/>
  <c r="C16" i="1"/>
  <c r="C15" i="1" l="1"/>
  <c r="D15" i="1"/>
  <c r="C17" i="1"/>
  <c r="D16" i="1" l="1"/>
  <c r="D17" i="1" l="1"/>
</calcChain>
</file>

<file path=xl/sharedStrings.xml><?xml version="1.0" encoding="utf-8"?>
<sst xmlns="http://schemas.openxmlformats.org/spreadsheetml/2006/main" count="33" uniqueCount="32">
  <si>
    <t>Anexo 1 Res. CG Nº 23/16</t>
  </si>
  <si>
    <t xml:space="preserve">Situación </t>
  </si>
  <si>
    <t xml:space="preserve">      Monto (En Gs)</t>
  </si>
  <si>
    <t xml:space="preserve">Previsiones </t>
  </si>
  <si>
    <t>(En Gs)</t>
  </si>
  <si>
    <t xml:space="preserve">B.1. Normal </t>
  </si>
  <si>
    <t xml:space="preserve">B.2. Atraso </t>
  </si>
  <si>
    <t xml:space="preserve">B.2. En Gestión de Cobro </t>
  </si>
  <si>
    <t xml:space="preserve">B.3. En Gestión de Cobro Judicial </t>
  </si>
  <si>
    <t xml:space="preserve">Observaciones </t>
  </si>
  <si>
    <t xml:space="preserve">Criterios de Clasificación utilizados </t>
  </si>
  <si>
    <t xml:space="preserve">Normal </t>
  </si>
  <si>
    <t xml:space="preserve">Atraso </t>
  </si>
  <si>
    <t xml:space="preserve">En Gestión de Cobro </t>
  </si>
  <si>
    <t xml:space="preserve">En Gestión de Cobro Judicial </t>
  </si>
  <si>
    <t xml:space="preserve">de 360  días de atraso </t>
  </si>
  <si>
    <t>2=20%</t>
  </si>
  <si>
    <t>3=50%</t>
  </si>
  <si>
    <t>4=100%</t>
  </si>
  <si>
    <t xml:space="preserve">Cartera Vencida </t>
  </si>
  <si>
    <t>% Prev. s/ Cartera</t>
  </si>
  <si>
    <t xml:space="preserve">A. Total de cartera no Vencida </t>
  </si>
  <si>
    <t xml:space="preserve">Composición de Cartera Vencida </t>
  </si>
  <si>
    <t xml:space="preserve">B. TOTAL CARTERA VENCIDA </t>
  </si>
  <si>
    <t xml:space="preserve">de 30 días de atraso </t>
  </si>
  <si>
    <t xml:space="preserve"> de 60 a 120 días de atraso </t>
  </si>
  <si>
    <t xml:space="preserve"> de 120  a 360 días de atraso </t>
  </si>
  <si>
    <t>TOTAL DE LA CARTERA DE CREDITOS (A+B)</t>
  </si>
  <si>
    <t xml:space="preserve">(-) TOTAL PREVISIONES </t>
  </si>
  <si>
    <t>TOTAL NETO CARTERA DE CREDITOS AL 31/12/2019</t>
  </si>
  <si>
    <t xml:space="preserve"> </t>
  </si>
  <si>
    <t>Composición de la Cartera de Créditos al 31/03/2020.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</si>
</sst>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%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3" fillId="0" borderId="0" xfId="0" applyNumberFormat="1" applyFont="1"/>
    <xf numFmtId="0" fontId="5" fillId="0" borderId="5" xfId="0" applyFont="1" applyBorder="1" applyAlignment="1">
      <alignment horizontal="center" vertical="center"/>
    </xf>
    <xf numFmtId="4" fontId="3" fillId="0" borderId="0" xfId="0" applyNumberFormat="1" applyFont="1"/>
    <xf numFmtId="0" fontId="5" fillId="0" borderId="3" xfId="0" applyFont="1" applyBorder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3" fillId="0" borderId="0" xfId="1" applyFont="1"/>
    <xf numFmtId="0" fontId="2" fillId="0" borderId="0" xfId="0" applyFont="1"/>
    <xf numFmtId="164" fontId="3" fillId="0" borderId="0" xfId="1" applyNumberFormat="1" applyFont="1"/>
    <xf numFmtId="0" fontId="4" fillId="0" borderId="1" xfId="0" applyFont="1" applyBorder="1" applyAlignment="1">
      <alignment vertical="center"/>
    </xf>
    <xf numFmtId="4" fontId="5" fillId="0" borderId="5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center" vertical="center"/>
    </xf>
    <xf numFmtId="4" fontId="4" fillId="2" borderId="5" xfId="1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7" fontId="4" fillId="0" borderId="7" xfId="0" applyNumberFormat="1" applyFont="1" applyBorder="1" applyAlignment="1">
      <alignment horizontal="center" vertical="center"/>
    </xf>
    <xf numFmtId="37" fontId="4" fillId="0" borderId="12" xfId="0" applyNumberFormat="1" applyFont="1" applyBorder="1" applyAlignment="1">
      <alignment horizontal="center" vertical="center"/>
    </xf>
    <xf numFmtId="37" fontId="4" fillId="0" borderId="13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N59"/>
  <sheetViews>
    <sheetView tabSelected="1" topLeftCell="A16" zoomScaleNormal="100" workbookViewId="0">
      <selection activeCell="O27" sqref="O27"/>
    </sheetView>
  </sheetViews>
  <sheetFormatPr baseColWidth="10" defaultRowHeight="15.75" x14ac:dyDescent="0.25"/>
  <cols>
    <col min="1" max="1" width="43.75" style="1" customWidth="1"/>
    <col min="2" max="2" width="21.625" style="1" bestFit="1" customWidth="1"/>
    <col min="3" max="3" width="11.625" style="1" customWidth="1"/>
    <col min="4" max="4" width="14.25" style="1" customWidth="1"/>
    <col min="5" max="5" width="13.375" style="1" bestFit="1" customWidth="1"/>
    <col min="6" max="6" width="11" style="1" customWidth="1"/>
    <col min="7" max="7" width="14.25" style="1" hidden="1" customWidth="1"/>
    <col min="8" max="8" width="13" style="1" hidden="1" customWidth="1"/>
    <col min="9" max="9" width="12.125" style="1" hidden="1" customWidth="1"/>
    <col min="10" max="10" width="11" style="1" hidden="1" customWidth="1"/>
    <col min="11" max="11" width="11.375" style="1" hidden="1" customWidth="1"/>
    <col min="12" max="14" width="11" style="1" hidden="1" customWidth="1"/>
    <col min="15" max="16" width="11" style="1" customWidth="1"/>
    <col min="17" max="16384" width="11" style="1"/>
  </cols>
  <sheetData>
    <row r="7" spans="1:10" x14ac:dyDescent="0.25">
      <c r="A7" s="37" t="s">
        <v>0</v>
      </c>
      <c r="B7" s="37"/>
      <c r="C7" s="37"/>
      <c r="D7" s="37"/>
    </row>
    <row r="8" spans="1:10" x14ac:dyDescent="0.25">
      <c r="A8" s="38" t="s">
        <v>31</v>
      </c>
      <c r="B8" s="38"/>
      <c r="C8" s="38"/>
      <c r="D8" s="38"/>
    </row>
    <row r="9" spans="1:10" x14ac:dyDescent="0.25">
      <c r="A9" s="2"/>
      <c r="B9" s="2"/>
    </row>
    <row r="10" spans="1:10" ht="16.5" thickBot="1" x14ac:dyDescent="0.3">
      <c r="A10" s="2"/>
      <c r="B10" s="2"/>
    </row>
    <row r="11" spans="1:10" ht="16.5" thickBot="1" x14ac:dyDescent="0.3">
      <c r="A11" s="3" t="s">
        <v>1</v>
      </c>
      <c r="B11" s="3" t="s">
        <v>2</v>
      </c>
      <c r="C11" s="39" t="s">
        <v>3</v>
      </c>
      <c r="D11" s="40"/>
    </row>
    <row r="12" spans="1:10" ht="16.5" thickBot="1" x14ac:dyDescent="0.3">
      <c r="A12" s="4" t="s">
        <v>21</v>
      </c>
      <c r="B12" s="20">
        <f>2067495451+(5750608.01*6553.5)</f>
        <v>39754105044.534996</v>
      </c>
      <c r="C12" s="6" t="s">
        <v>4</v>
      </c>
      <c r="D12" s="6" t="s">
        <v>20</v>
      </c>
      <c r="H12" s="5"/>
      <c r="I12" s="5"/>
    </row>
    <row r="13" spans="1:10" ht="16.5" thickBot="1" x14ac:dyDescent="0.3">
      <c r="A13" s="17" t="s">
        <v>22</v>
      </c>
      <c r="B13" s="21"/>
      <c r="C13" s="41"/>
      <c r="D13" s="42"/>
      <c r="G13" s="1" t="s">
        <v>3</v>
      </c>
      <c r="H13" s="5">
        <f>-B20</f>
        <v>3481268421</v>
      </c>
      <c r="I13" s="5"/>
    </row>
    <row r="14" spans="1:10" ht="16.5" thickBot="1" x14ac:dyDescent="0.3">
      <c r="A14" s="8" t="s">
        <v>5</v>
      </c>
      <c r="B14" s="22">
        <f>59010264+(219008.4*6553.5)-74642</f>
        <v>1494207171.3999999</v>
      </c>
      <c r="C14" s="9">
        <v>0</v>
      </c>
      <c r="D14" s="16">
        <v>0</v>
      </c>
      <c r="F14" s="5"/>
      <c r="G14" s="7" t="s">
        <v>16</v>
      </c>
      <c r="H14" s="5">
        <f>+B15*20%</f>
        <v>341840119</v>
      </c>
      <c r="I14" s="7">
        <f>+H14/H13*100</f>
        <v>9.8194128593452703</v>
      </c>
      <c r="J14" s="5"/>
    </row>
    <row r="15" spans="1:10" ht="16.5" thickBot="1" x14ac:dyDescent="0.3">
      <c r="A15" s="8" t="s">
        <v>6</v>
      </c>
      <c r="B15" s="9">
        <f>+(35824825+535222955+44124632+(62346+45765+58827)*6553.5)</f>
        <v>1709200595</v>
      </c>
      <c r="C15" s="9">
        <f t="shared" ref="C15:D17" si="0">+H14</f>
        <v>341840119</v>
      </c>
      <c r="D15" s="16">
        <f t="shared" si="0"/>
        <v>9.8194128593452703</v>
      </c>
      <c r="F15" s="5"/>
      <c r="G15" s="7" t="s">
        <v>17</v>
      </c>
      <c r="H15" s="5">
        <f>+B16*50%</f>
        <v>163014629</v>
      </c>
      <c r="I15" s="7">
        <f>+H15/H13*100</f>
        <v>4.6826216564241196</v>
      </c>
      <c r="J15" s="5"/>
    </row>
    <row r="16" spans="1:10" ht="16.5" thickBot="1" x14ac:dyDescent="0.3">
      <c r="A16" s="8" t="s">
        <v>7</v>
      </c>
      <c r="B16" s="9">
        <f>99920401+(34502*6553.5)</f>
        <v>326029258</v>
      </c>
      <c r="C16" s="9">
        <f t="shared" si="0"/>
        <v>163014629</v>
      </c>
      <c r="D16" s="16">
        <f t="shared" si="0"/>
        <v>4.6826216564241196</v>
      </c>
      <c r="F16" s="5"/>
      <c r="G16" s="5" t="s">
        <v>18</v>
      </c>
      <c r="H16" s="5">
        <f>+H13-H14-H15</f>
        <v>2976413673</v>
      </c>
      <c r="I16" s="7">
        <f>+H16/H13*100</f>
        <v>85.497965484230605</v>
      </c>
      <c r="J16" s="5"/>
    </row>
    <row r="17" spans="1:10" ht="16.5" thickBot="1" x14ac:dyDescent="0.3">
      <c r="A17" s="8" t="s">
        <v>8</v>
      </c>
      <c r="B17" s="9">
        <f>1149179928+(538906.33*6553.5)</f>
        <v>4680902561.6549997</v>
      </c>
      <c r="C17" s="9">
        <f t="shared" si="0"/>
        <v>2976413673</v>
      </c>
      <c r="D17" s="16">
        <f t="shared" si="0"/>
        <v>85.497965484230605</v>
      </c>
      <c r="F17" s="5"/>
      <c r="G17" s="5"/>
      <c r="H17" s="5"/>
      <c r="I17" s="5"/>
      <c r="J17" s="5"/>
    </row>
    <row r="18" spans="1:10" ht="16.5" thickBot="1" x14ac:dyDescent="0.3">
      <c r="A18" s="4" t="s">
        <v>23</v>
      </c>
      <c r="B18" s="10">
        <f>+B14+B15+B16+B17</f>
        <v>8210339586.0549994</v>
      </c>
      <c r="C18" s="18"/>
      <c r="D18" s="19"/>
      <c r="F18" s="5"/>
      <c r="G18" s="5"/>
      <c r="H18" s="5"/>
      <c r="I18" s="5"/>
      <c r="J18" s="5"/>
    </row>
    <row r="19" spans="1:10" ht="16.5" thickBot="1" x14ac:dyDescent="0.3">
      <c r="A19" s="11" t="s">
        <v>27</v>
      </c>
      <c r="B19" s="26">
        <f>+B12+B18</f>
        <v>47964444630.589996</v>
      </c>
      <c r="C19" s="27"/>
      <c r="D19" s="28"/>
      <c r="E19" s="5"/>
      <c r="F19" s="5"/>
      <c r="G19" s="5"/>
      <c r="H19" s="5"/>
      <c r="I19" s="5"/>
      <c r="J19" s="5"/>
    </row>
    <row r="20" spans="1:10" ht="16.5" thickBot="1" x14ac:dyDescent="0.3">
      <c r="A20" s="3" t="s">
        <v>28</v>
      </c>
      <c r="B20" s="43">
        <v>-3481268421</v>
      </c>
      <c r="C20" s="44"/>
      <c r="D20" s="45"/>
      <c r="E20" s="5"/>
      <c r="F20" s="5"/>
      <c r="G20" s="5"/>
      <c r="H20" s="5"/>
      <c r="I20" s="5"/>
      <c r="J20" s="5"/>
    </row>
    <row r="21" spans="1:10" ht="16.5" thickBot="1" x14ac:dyDescent="0.3">
      <c r="A21" s="11" t="s">
        <v>29</v>
      </c>
      <c r="B21" s="26">
        <f>+B19+B20</f>
        <v>44483176209.589996</v>
      </c>
      <c r="C21" s="35"/>
      <c r="D21" s="36"/>
      <c r="F21" s="5"/>
      <c r="G21" s="5"/>
      <c r="H21" s="5"/>
      <c r="I21" s="5"/>
      <c r="J21" s="5"/>
    </row>
    <row r="22" spans="1:10" x14ac:dyDescent="0.25">
      <c r="A22" s="13" t="s">
        <v>30</v>
      </c>
      <c r="B22" s="13"/>
      <c r="C22" s="13"/>
      <c r="D22" s="13"/>
      <c r="F22" s="5"/>
      <c r="G22" s="5" t="s">
        <v>19</v>
      </c>
      <c r="H22" s="12">
        <f>+B18/B12</f>
        <v>0.20652809506986189</v>
      </c>
      <c r="I22" s="5"/>
      <c r="J22" s="5"/>
    </row>
    <row r="23" spans="1:10" ht="16.5" thickBot="1" x14ac:dyDescent="0.3">
      <c r="A23" s="13"/>
      <c r="B23" s="13"/>
      <c r="C23" s="13"/>
      <c r="D23" s="13"/>
      <c r="F23" s="5"/>
      <c r="G23" s="5"/>
      <c r="H23" s="5"/>
      <c r="I23" s="14"/>
      <c r="J23" s="5"/>
    </row>
    <row r="24" spans="1:10" ht="16.5" thickBot="1" x14ac:dyDescent="0.3">
      <c r="A24" s="15" t="s">
        <v>9</v>
      </c>
      <c r="B24" s="29"/>
      <c r="C24" s="30"/>
      <c r="D24" s="31"/>
      <c r="F24" s="5"/>
      <c r="G24" s="5"/>
      <c r="H24" s="5"/>
      <c r="I24" s="14"/>
      <c r="J24" s="5"/>
    </row>
    <row r="25" spans="1:10" ht="16.5" thickBot="1" x14ac:dyDescent="0.3">
      <c r="A25" s="4" t="s">
        <v>10</v>
      </c>
      <c r="B25" s="32"/>
      <c r="C25" s="33"/>
      <c r="D25" s="34"/>
      <c r="F25" s="5"/>
      <c r="G25" s="7"/>
      <c r="H25" s="5"/>
      <c r="I25" s="14"/>
      <c r="J25" s="5"/>
    </row>
    <row r="26" spans="1:10" ht="16.5" thickBot="1" x14ac:dyDescent="0.3">
      <c r="A26" s="8" t="s">
        <v>11</v>
      </c>
      <c r="B26" s="23" t="s">
        <v>24</v>
      </c>
      <c r="C26" s="24"/>
      <c r="D26" s="25"/>
    </row>
    <row r="27" spans="1:10" ht="16.5" thickBot="1" x14ac:dyDescent="0.3">
      <c r="A27" s="8" t="s">
        <v>12</v>
      </c>
      <c r="B27" s="23" t="s">
        <v>25</v>
      </c>
      <c r="C27" s="24"/>
      <c r="D27" s="25"/>
      <c r="G27" s="5"/>
    </row>
    <row r="28" spans="1:10" ht="16.5" thickBot="1" x14ac:dyDescent="0.3">
      <c r="A28" s="8" t="s">
        <v>13</v>
      </c>
      <c r="B28" s="23" t="s">
        <v>26</v>
      </c>
      <c r="C28" s="24"/>
      <c r="D28" s="25"/>
      <c r="G28" s="5"/>
    </row>
    <row r="29" spans="1:10" ht="16.5" thickBot="1" x14ac:dyDescent="0.3">
      <c r="A29" s="8" t="s">
        <v>14</v>
      </c>
      <c r="B29" s="23" t="s">
        <v>15</v>
      </c>
      <c r="C29" s="24"/>
      <c r="D29" s="25"/>
      <c r="G29" s="5"/>
    </row>
    <row r="38" spans="9:11" x14ac:dyDescent="0.25">
      <c r="I38" s="5"/>
      <c r="K38" s="7"/>
    </row>
    <row r="39" spans="9:11" x14ac:dyDescent="0.25">
      <c r="I39" s="5"/>
      <c r="K39" s="7"/>
    </row>
    <row r="40" spans="9:11" x14ac:dyDescent="0.25">
      <c r="I40" s="5"/>
      <c r="K40" s="7"/>
    </row>
    <row r="41" spans="9:11" x14ac:dyDescent="0.25">
      <c r="I41" s="5"/>
      <c r="K41" s="7"/>
    </row>
    <row r="42" spans="9:11" x14ac:dyDescent="0.25">
      <c r="I42" s="5"/>
      <c r="K42" s="7"/>
    </row>
    <row r="43" spans="9:11" x14ac:dyDescent="0.25">
      <c r="I43" s="5"/>
      <c r="K43" s="7"/>
    </row>
    <row r="44" spans="9:11" x14ac:dyDescent="0.25">
      <c r="I44" s="5"/>
      <c r="K44" s="7"/>
    </row>
    <row r="45" spans="9:11" x14ac:dyDescent="0.25">
      <c r="I45" s="5"/>
      <c r="K45" s="7"/>
    </row>
    <row r="46" spans="9:11" x14ac:dyDescent="0.25">
      <c r="I46" s="5"/>
      <c r="K46" s="7"/>
    </row>
    <row r="47" spans="9:11" x14ac:dyDescent="0.25">
      <c r="I47" s="5"/>
      <c r="K47" s="7"/>
    </row>
    <row r="48" spans="9:11" x14ac:dyDescent="0.25">
      <c r="I48" s="5"/>
      <c r="K48" s="7"/>
    </row>
    <row r="49" spans="9:11" x14ac:dyDescent="0.25">
      <c r="I49" s="5"/>
      <c r="K49" s="7"/>
    </row>
    <row r="50" spans="9:11" x14ac:dyDescent="0.25">
      <c r="I50" s="5"/>
      <c r="K50" s="7"/>
    </row>
    <row r="51" spans="9:11" x14ac:dyDescent="0.25">
      <c r="I51" s="5"/>
      <c r="K51" s="7"/>
    </row>
    <row r="52" spans="9:11" x14ac:dyDescent="0.25">
      <c r="I52" s="5"/>
      <c r="K52" s="7"/>
    </row>
    <row r="53" spans="9:11" x14ac:dyDescent="0.25">
      <c r="I53" s="5"/>
      <c r="K53" s="7"/>
    </row>
    <row r="54" spans="9:11" x14ac:dyDescent="0.25">
      <c r="I54" s="5"/>
      <c r="K54" s="7"/>
    </row>
    <row r="55" spans="9:11" x14ac:dyDescent="0.25">
      <c r="I55" s="5"/>
      <c r="K55" s="7"/>
    </row>
    <row r="56" spans="9:11" x14ac:dyDescent="0.25">
      <c r="I56" s="5"/>
      <c r="K56" s="7"/>
    </row>
    <row r="57" spans="9:11" x14ac:dyDescent="0.25">
      <c r="I57" s="5"/>
      <c r="K57" s="7"/>
    </row>
    <row r="58" spans="9:11" x14ac:dyDescent="0.25">
      <c r="I58" s="5"/>
      <c r="K58" s="7"/>
    </row>
    <row r="59" spans="9:11" x14ac:dyDescent="0.25">
      <c r="I59" s="5"/>
      <c r="K59" s="7"/>
    </row>
  </sheetData>
  <mergeCells count="12">
    <mergeCell ref="A7:D7"/>
    <mergeCell ref="A8:D8"/>
    <mergeCell ref="C11:D11"/>
    <mergeCell ref="C13:D13"/>
    <mergeCell ref="B20:D20"/>
    <mergeCell ref="B29:D29"/>
    <mergeCell ref="B19:D19"/>
    <mergeCell ref="B24:D25"/>
    <mergeCell ref="B26:D26"/>
    <mergeCell ref="B27:D27"/>
    <mergeCell ref="B28:D28"/>
    <mergeCell ref="B21:D21"/>
  </mergeCells>
  <pageMargins left="0.7" right="0.7" top="0.75" bottom="0.75" header="0.3" footer="0.3"/>
  <pageSetup scale="99" orientation="portrait" r:id="rId1"/>
  <colBreaks count="1" manualBreakCount="1">
    <brk id="4" max="1048575" man="1"/>
  </colBreaks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HPKgK+vIH8rTsKdCOsazUaqo4avKrYuqFIiwS38rC2c=</DigestValue>
    </Reference>
    <Reference Type="http://www.w3.org/2000/09/xmldsig#Object" URI="#idOfficeObject">
      <DigestMethod Algorithm="http://www.w3.org/2001/04/xmlenc#sha256"/>
      <DigestValue>/LV/fUmLnp1E1tkEcrzKim8fZsk4pxhPE1h1J+GcOyE=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eTyaM4TT8bbABrWbnZNipIfF96iZVChNoSotu4pO8x4=</DigestValue>
    </Reference>
    <Reference Type="http://www.w3.org/2000/09/xmldsig#Object" URI="#idValidSigLnImg">
      <DigestMethod Algorithm="http://www.w3.org/2001/04/xmlenc#sha256"/>
      <DigestValue>HdpImFbu0ApKiUB4oLCF5iVDFzSl2yotS+V1ll0fQyc=</DigestValue>
    </Reference>
    <Reference Type="http://www.w3.org/2000/09/xmldsig#Object" URI="#idInvalidSigLnImg">
      <DigestMethod Algorithm="http://www.w3.org/2001/04/xmlenc#sha256"/>
      <DigestValue>Dq+mTGRdAyIBewet8C6QDH3yAZtbhTY8XUna0kvVjEA=</DigestValue>
    </Reference>
  </SignedInfo>
  <SignatureValue>EmffxTvltQJJypYdJiqwyxHMInySVF1IPCTuZcgZrTgtOBSl/NRZw36/4xi+wyEzTgIig/nxbaFB
jtmYrXUdRvEwuKAc2DHQGkahthLZCEmgyR5LjP0adGAqabDVXfixQnKvA17fOxVsi/9biqPSPHnW
/nL8KGvQWapyDaXiGbwrAQK3hY0i3kFT98SFxQFlrtTLbg+dmt9WcViSFPyHQTWxYXtmCtaUSGTu
BD208YPLHRm+8hFrTQtOVRSh14uvsTFZnKsLHdx4K0VwtpjlpQ8Lwjt0Rj6IeL2wIdlyZXWfk6IS
EMFPdcCY/j3vS0lbsqYstqWJmg4UMKnv2VoBZg==</SignatureValue>
  <KeyInfo>
    <X509Data>
      <X509Certificate>MIIIEzCCBfugAwIBAgITXAAAExxwDjK5DNobFQAAAAATHDANBgkqhkiG9w0BAQsFADBXMRcwFQYDVQQFEw5SVUMgODAwODA2MTAtNzEVMBMGA1UEChMMQ09ERTEwMCBTLkEuMQswCQYDVQQGEwJQWTEYMBYGA1UEAxMPQ0EtQ09ERTEwMCBTLkEuMB4XDTE5MDUxNjIyMDY1MloXDTIxMDUxNjIyMDY1MlowgaUxJTAjBgNVBAMTHEdMT1JJQSBCRUFUUklaIFlBS0lTSUNIIExFT04xFzAVBgNVBAoTDlBFUlNPTkEgRklTSUNBMQswCQYDVQQGEwJQWTEXMBUGA1UEKhMOR0xPUklBIEJFQVRSSVoxFjAUBgNVBAQTDVlBS0lTSUNIIExFT04xEjAQBgNVBAUTCUNJMTAzMTk1NDERMA8GA1UECxMIRklSTUEgRjIwggEiMA0GCSqGSIb3DQEBAQUAA4IBDwAwggEKAoIBAQDtDJY0eo2if3doTrljKIPjf3fk15h+kKIpv9qoNjC/7AUSJOEkMmX88uBfuWmQjFS8cbWVtErLhe7l/0B4yeTUdd0JUo0cA1X0NkVBpzfBqiSbYSTu4BNgIagGfCDPj51PuDz0tk90e3d3LqpVyUgZ164Zcfo9FKHEEfecWNeggKqFHh+WXKtZ0iLKUjNvg+GoCsrZB8mPuh7kTqUZHfm8oPUds1sujzN7yJemWrbcFOYj2LX4DiTLL1aKHotiyspjhYbzHfRInvkFQ0au1s71PuCkekO3tQfPQ3gJfYAXxf+4jiDS32Kamzl2Tlzql7vTRM/rnKmjCKYeYHqg6uL9AgMBAAGjggOHMIIDgzAOBgNVHQ8BAf8EBAMCBeAwDAYDVR0TAQH/BAIwADAgBgNVHSUBAf8EFjAUBggrBgEFBQcDAgYIKwYBBQUHAwQwHQYDVR0OBBYEFDVvsGDMlo15MzCoH4hxm3waMIIu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gGA1UdEQQhMB+BHUdMT1JJQS5ZQUtJU0lDSEBDT05ET1IuQ09NLlBZMA0GCSqGSIb3DQEBCwUAA4ICAQBdERPmBOwvAJyTeYrgSLbKD4hF+XBuOlxyDdlIuq3pOm7lDkaiGOBZjyJte0C9jbODueZDD4UjnlfJmW9NjtIyEddFAevNtE6Si0EggpkAV4KTJu574BJR6IvueA8mCPw+Y2T33N4e4uVPvaE5TXj/nt1px9avrWJwBNH6EX4Gcb+OQqPWM9rXgobQiH9WCCIBC0oroJAE24xS2igUOfcQpPtJGJ9qbGsJuzvxyAlFw5cn6UFFXF/0S2hlxOp9jFcky8hrbGhoSOOSVxau3LrmlTXw3SaVDrRxTrlVhz+B5MYPq3biiO9Id959QRsAIPenJqjrEMyCTkXRedPmGKAmpyOEM7QApoW51BPo52qgBFPJ7Zqt7qsrIX0eaeBvHGGCPyqJfe8+4emU4yqKaxCEUAz5Fo/wIzahQKYvhVohDWGxAV6CmPZE5H1pCZnfXA6ehZv1Bm5NOKQVk4DLixzLzivJNAXMaGWA37eWZjWKOiz1mQicXqT6CUuMtlReZqeEoGuGJPCSePeEZTz0fP8wZ9r99oV85SvaXfZEwvGlLMQsfD/ycuixdTYsW0B1IC4Bqydnycg373eKLWArPsixGBjVff9tf8et6SNhPHFdNP3ouDJgKbrQGXEHdu+cqKbiVvxBzzfwc/36KwBCGAHk8Q8n7HY6OuufGOthtTyA0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dI1yo4N1uFU2tVX+QJzfn/r1nXS99yWPzS/Keu4TxUE=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YdrYhQcfFeh1X5hfUEzQq7rEw2T8pOtsSR9cbJPtvTs=</DigestValue>
      </Reference>
      <Reference URI="/xl/media/image1.emf?ContentType=image/x-emf">
        <DigestMethod Algorithm="http://www.w3.org/2001/04/xmlenc#sha256"/>
        <DigestValue>f2Fcl+PWMom72OuQM8mBR4pjG9HQVKIoFBjWkwhQGQ4=</DigestValue>
      </Reference>
      <Reference URI="/xl/media/image2.emf?ContentType=image/x-emf">
        <DigestMethod Algorithm="http://www.w3.org/2001/04/xmlenc#sha256"/>
        <DigestValue>LeFgOq96pcmAbq2oTM0ReeK5424YzCI6abO4WDHGq4A=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6C2hK9WNnb6viSfFIyU2FlsFttDCCI+4AzjeMbWyDq8=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uK504nPmdLLPjDreBYdbknxDjZY3X10aKgPNF/+SkkA=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ufiUa9LFbI2uo35eo1KNauEKE8LZd4g3goMn0FvHUtQ=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2020-07-02T19:39:09Z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{EDD2A124-7788-44B2-8745-9EC3BA5A6632}</SetupID>
          <SignatureText>G.Yakisich</SignatureText>
          <SignatureImage/>
          <SignatureComments/>
          <WindowsVersion>6.3</WindowsVersion>
          <OfficeVersion>16.0.12730/20</OfficeVersion>
          <ApplicationVersion>16.0.12730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2020-07-02T19:39:09Z</xd:SigningTime>
          <xd:SigningCertificate>
            <xd:Cert>
              <xd:CertDigest>
                <DigestMethod Algorithm="http://www.w3.org/2001/04/xmlenc#sha256"/>
                <DigestValue>P9JO7A+0onOMwyUTaMGBW/r5racnZYmewvAOcySSvt8=</DigestValue>
              </xd:CertDigest>
              <xd:IssuerSerial>
                <X509IssuerName>CN=CA-CODE100 S.A., C=PY, O=CODE100 S.A., SERIALNUMBER=RUC 80080610-7</X509IssuerName>
                <X509SerialNumber>2051668583667806315741509486078474054373741340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0BAACWAAAAAAAAAAAAAAAnHwAAjg8AACBFTUYAAAEAhBsAAKoAAAAGAAAAAAAAAAAAAAAAAAAAAAUAAAAEAABSAQAADgEAAAAAAAAAAAAAAAAAAFAoBQCwHgQACgAAABAAAAAAAAAAAAAAAEsAAAAQAAAAAAAAAAUAAAAeAAAAGAAAAAAAAAAAAAAALgEAAJcAAAAnAAAAGAAAAAEAAAAAAAAAAAAA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8PDwAAAAAAAlAAAADAAAAAEAAABMAAAAZAAAAAAAAAAAAAAALQEAAJYAAAAAAAAAAAAAAC4BAACXAAAAIQDwAAAAAAAAAAAAAACAPwAAAAAAAAAAAACAPwAAAAAAAAAAAAAAAAAAAAAAAAAAAAAAAAAAAAAAAAAAJQAAAAwAAAAAAACAKAAAAAwAAAABAAAAJwAAABgAAAABAAAAAAAAAPDw8A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////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///8AAAAAACUAAAAMAAAAAQAAAEwAAABkAAAAAAAAAAMAAAAtAQAAFAAAAAAAAAADAAAALgEAABIAAAAhAPAAAAAAAAAAAAAAAIA/AAAAAAAAAAAAAIA/AAAAAAAAAAAAAAAAAAAAAAAAAAAAAAAAAAAAAAAAAAAlAAAADAAAAAAAAIAoAAAADAAAAAEAAAAnAAAAGAAAAAEAAAAAAAAA////AAAAAAAlAAAADAAAAAEAAABMAAAAZAAAAOkAAAAEAAAAJAEAABIAAADpAAAABAAAADwAAAAPAAAAIQDwAAAAAAAAAAAAAACAPwAAAAAAAAAAAACAPwAAAAAAAAAAAAAAAAAAAAAAAAAAAAAAAAAAAAAAAAAAJQAAAAwAAAAAAACAKAAAAAwAAAABAAAAUgAAAHABAAABAAAA9P///wAAAAAAAAAAAAAAAJABAAAAAAABAAAAAHMAZQBnAG8AZQAgAHUAaQAAAAAAAAAAAAAAAAAAAAAAAAAAAAAAAAAAAAAAAAAAAAAAAAAAAAAAAAAAAAAAAAAAADspJQAAAIX/k8fo25wDSNqcA7BHmV4iHc9lKMPnAp7uMV4CAgAAzMLnAiUAAAAzAAAAYAAAADMAAAAiAAAAlMisA2ocz2X/////GY+OdviOjnbMwucCZAEAAAAAAAAAAAAA/wIGAAAAAAD8xOcC9P///wQAAAAYxOcCGMTnAgAAAAAgw+cC6wpkdgjD5wKA8GN2EAAAALLCm28JAAAAGMPnArBAZHYAAI52DMPnAgAAAAAUw+cCAAAAACzRMF4AAAAAAAAAABMAFACmXpdeMI+OdizD5wJ0aRZ2AACOdqZel14s0TBefMPnAl4DfG18w+cCrtEwXtALAABsAAAAZHYACAAAAAAlAAAADAAAAAEAAAAYAAAADAAAAAAAAAASAAAADAAAAAEAAAAeAAAAGAAAAOkAAAAEAAAAJQEAABMAAAAlAAAADAAAAAEAAABUAAAAiAAAAOoAAAAEAAAAIwEAABIAAAABAAAAAEDTQQDw0kHqAAAABAAAAAoAAABMAAAAAAAAAAAAAAAAAAAA//////////9gAAAAMAAyAC8AMAA3AC8AMgAwADIAMAAGAAAABgAAAAUAAAAGAAAABgAAAAUAAAAGAAAABgAAAAYAAAAGAAAASwAAAEAAAAAwAAAABQAAACAAAAABAAAAAQAAABAAAAAAAAAAAAAAAC4BAACXAAAAAAAAAAAAAAAuAQAAlwAAAFIAAABwAQAAAgAAABAAAAAHAAAAAAAAAAAAAAC8AgAAAAAAAAECAiJTAHkAcwB0AGUAbQAAAAAAAAAAAAAAAAAAAAAAAAAAAAAAAAAAAAAAAAAAAAAAAAAAAAAAAAAAAAAAAAAAAAAAAADmAgAA0QJQaeYCEHQDd/aaghv+////SGXmAp5K/3YBAAAAAACOdgAAAAAAAAAAOGXmAtit7wIIw+8CAACOdgAAAACsP452+DKOdlFbAAAsI452AACOdnxel15YZuYCR0//dv8CBgBwZeYCAACOdnxel14EAAAAwGbmAsBm5gIAAAAAyGXmAusKZHawZeYCgPBjdhAAAADAZuYCBwAAABcMZHZkdgAIAAAAAAHYAADAZuYCwGbmAqAMZHYHAAAAAACb/gAAAAAAAAAAAAAAAAAAAADg7j7TZk82XvRl5gKaDGR2AAAAAAACAADAZuYCBwAAAMBm5gIHAAAAAAAAAGR2AAgAAAAAJQAAAAwAAAACAAAAJwAAABgAAAADAAAAAAAAAAAAAAAAAAAAJQAAAAwAAAADAAAATAAAAGQAAAAAAAAAAAAAAP//////////AAAAABkAAAAAAAAAQAAAACEA8AAAAAAAAAAAAAAAgD8AAAAAAAAAAAAAgD8AAAAAAAAAAAAAAAAAAAAAAAAAAAAAAAAAAAAAAAAAACUAAAAMAAAAAAAAgCgAAAAMAAAAAwAAACcAAAAYAAAAAwAAAAAAAAAAAAAAAAAAACUAAAAMAAAAAwAAAEwAAABkAAAAAAAAAAAAAAD//////////wAAAAAZAAAALgEAAAAAAAAhAPAAAAAAAAAAAAAAAIA/AAAAAAAAAAAAAIA/AAAAAAAAAAAAAAAAAAAAAAAAAAAAAAAAAAAAAAAAAAAlAAAADAAAAAAAAIAoAAAADAAAAAMAAAAnAAAAGAAAAAMAAAAAAAAAAAAAAAAAAAAlAAAADAAAAAMAAABMAAAAZAAAAAAAAAAAAAAA//////////8uAQAAGQAAAAAAAABAAAAAIQDwAAAAAAAAAAAAAACAPwAAAAAAAAAAAACAPwAAAAAAAAAAAAAAAAAAAAAAAAAAAAAAAAAAAAAAAAAAJQAAAAwAAAAAAACAKAAAAAwAAAADAAAAJwAAABgAAAADAAAAAAAAAAAAAAAAAAAAJQAAAAwAAAADAAAATAAAAGQAAAAAAAAAWQAAAC0BAABaAAAAAAAAAFkAAAAuAQAAAgAAACEA8AAAAAAAAAAAAAAAgD8AAAAAAAAAAAAAgD8AAAAAAAAAAAAAAAAAAAAAAAAAAAAAAAAAAAAAAAAAACUAAAAMAAAAAAAAgCgAAAAMAAAAAwAAACcAAAAYAAAAAwAAAAAAAAD///8AAAAAACUAAAAMAAAAAwAAAEwAAABkAAAAAAAAABkAAAAtAQAAWAAAAAAAAAAZAAAALgEAAEAAAAAhAPAAAAAAAAAAAAAAAIA/AAAAAAAAAAAAAIA/AAAAAAAAAAAAAAAAAAAAAAAAAAAAAAAAAAAAAAAAAAAlAAAADAAAAAAAAIAoAAAADAAAAAMAAAAnAAAAGAAAAAMAAAAAAAAA////AAAAAAAlAAAADAAAAAMAAABMAAAAZAAAAAkAAAAvAAAAIwAAAFgAAAAJAAAALwAAABsAAAAqAAAAIQDwAAAAAAAAAAAAAACAPwAAAAAAAAAAAACAPwAAAAAAAAAAAAAAAAAAAAAAAAAAAAAAAAAAAAAAAAAAJQAAAAwAAAAAAACAKAAAAAwAAAADAAAAUgAAAHABAAADAAAA2////wAAAAAAAAAAAAAAAJABAAAAAAABAAAAAGEAcgBpAGEAbAAAAAAAAAAAAAAAAAAAAAAAAAAAAAAAAAAAAAAAAAAAAAAAAAAAAAAAAAAAAAAAAAAAAAAAAAAAAAAAw2IJzNCk6QYvoI1dzGTmAql9j13QpOkGAAAAAHDCHwo8quRdAgAAABQAAAAAAAAAVGnmAsgYj13DbgnMAQAAAMAh7V2QZeYCGY+OdviOjnYYZeYCZAEAAAAAAAAAAAAAeJcfCv8CBgBIZ+YC2////wQAAABkZuYCZGbmAgAAAABsZeYC6wpkdlRl5gKA8GN2EAAAAGRm5gIGAAAAFwxkdmEAcgAAAAAAAdgAAGRm5gJkZuYCoAxkdgYAAAAAAJv+AAAAAAAAAAAAAAAAAAAAAETuPtMAAAAAmGXmApoMZHYAAAAAAAIAAGRm5gIGAAAAZGbmAgYAAAAAAAAAZHYACAAAAAAlAAAADAAAAAMAAAAYAAAADAAAAAAAAAASAAAADAAAAAEAAAAWAAAADAAAAAgAAABUAAAAVAAAAAoAAAAvAAAAIgAAAFgAAAABAAAAAEDTQQDw0kEKAAAAWQAAAAEAAABMAAAABAAAAAkAAAAvAAAAJAAAAFkAAABQAAAAWAAyGRkAAAAWAAAADAAAAAAAAAAlAAAADAAAAAIAAAAnAAAAGAAAAAQAAAAAAAAA////AAAAAAAlAAAADAAAAAQAAABMAAAAZAAAAC0AAAAcAAAAJAEAAFgAAAAtAAAAHAAAAPgAAAA9AAAAIQDwAAAAAAAAAAAAAACAPwAAAAAAAAAAAACAPwAAAAAAAAAAAAAAAAAAAAAAAAAAAAAAAAAAAAAAAAAAJQAAAAwAAAAAAACAKAAAAAwAAAAEAAAAJwAAABgAAAAEAAAAAAAAAP///wAAAAAAJQAAAAwAAAAEAAAATAAAAGQAAAAtAAAAHAAAACQBAABVAAAALQAAABwAAAD4AAAAOgAAACEA8AAAAAAAAAAAAAAAgD8AAAAAAAAAAAAAgD8AAAAAAAAAAAAAAAAAAAAAAAAAAAAAAAAAAAAAAAAAACUAAAAMAAAAAAAAgCgAAAAMAAAABAAAACcAAAAYAAAABAAAAAAAAAD///8AAAAAACUAAAAMAAAABAAAAEwAAABkAAAALQAAAD0AAACDAAAAVQAAAC0AAAA9AAAAVwAAABkAAAAhAPAAAAAAAAAAAAAAAIA/AAAAAAAAAAAAAIA/AAAAAAAAAAAAAAAAAAAAAAAAAAAAAAAAAAAAAAAAAAAlAAAADAAAAAAAAIAoAAAADAAAAAQAAABSAAAAcAEAAAQAAADt////AAAAAAAAAAAAAAAAkAEAAAAAAAEAAAAAcwBlAGcAbwBlACAAdQBpAAAAAAAAAAAAAAAAAAAAAAAAAAAAAAAAAAAAAAAAAAAAAAAAAAAAAAAAAAAAAAAAAAAAAAAAAAAAAAAAAAAAAAAAAAAAAAAAAJm1dr74ZOYC45HFXAEAAACgZeYCIA0AhAAAAACuu85lBGXmAnnKNl5oKZcDaKLQBi9vCcwZj452+I6Odjxl5gJkAQAAAAAAAAAAAAD/AgYABAAAAGxn5gLt////BAAAAIhm5gKIZuYCAAAAAJBl5gLrCmR2eGXmAoDwY3YQAAAAiGbmAgkAAAAXDGR2cwBlAAAAAAAB2AAAiGbmAohm5gKgDGR2CQAAAAAAm/4AAAAAAAAAAAAAAAAAAAAAuO4+0wAAAAC8ZeYCmgxkdgAAAAAAAgAAiGbmAgkAAACIZuYCCQAAAAAAAABkdgAIAAAAACUAAAAMAAAABAAAABgAAAAMAAAAAAAAABIAAAAMAAAAAQAAAB4AAAAYAAAALQAAAD0AAACEAAAAVgAAACUAAAAMAAAABAAAAFQAAACIAAAALgAAAD0AAACCAAAAVQAAAAEAAAAAQNNBAPDSQS4AAAA9AAAACgAAAEwAAAAAAAAAAAAAAAAAAAD//////////2AAAABHAC4AWQBhAGsAaQBzAGkAYwBoAA0AAAAEAAAACwAAAAoAAAAJAAAABQAAAAgAAAAFAAAACQAAAAsAAABLAAAAQAAAADAAAAAFAAAAIAAAAAEAAAABAAAAEAAAAAAAAAAAAAAALgEAAJcAAAAAAAAAAAAAAC4BAACXAAAAJQAAAAwAAAACAAAAJwAAABgAAAAFAAAAAAAAAP///wAAAAAAJQAAAAwAAAAFAAAATAAAAGQAAAAAAAAAXwAAAC0BAACTAAAAAAAAAF8AAAAuAQAANQAAACEA8AAAAAAAAAAAAAAAgD8AAAAAAAAAAAAAgD8AAAAAAAAAAAAAAAAAAAAAAAAAAAAAAAAAAAAAAAAAACUAAAAMAAAAAAAAgCgAAAAMAAAABQAAACcAAAAYAAAABQAAAAAAAAD///8AAAAAACUAAAAMAAAABQAAAEwAAABkAAAACQAAAF8AAAAkAQAAbQAAAAkAAABfAAAAHAEAAA8AAAAhAPAAAAAAAAAAAAAAAIA/AAAAAAAAAAAAAIA/AAAAAAAAAAAAAAAAAAAAAAAAAAAAAAAAAAAAAAAAAAAlAAAADAAAAAAAAIAoAAAADAAAAAUAAAAlAAAADAAAAAEAAAAYAAAADAAAAAAAAAASAAAADAAAAAEAAAAeAAAAGAAAAAkAAABfAAAAJQEAAG4AAAAlAAAADAAAAAEAAABUAAAAqAAAAAoAAABfAAAAaAAAAG0AAAABAAAAAEDTQQDw0kEKAAAAXwAAAA8AAABMAAAAAAAAAAAAAAAAAAAA//////////9sAAAARwBMAE8AUgBJAEEAIABZAEEASwBJAFMASQBDAEgACAAIAAAABgAAAAkAAAAHAAAAAwAAAAgAAAADAAAABwAAAAgAAAAHAAAAAwAAAAYAAAADAAAACAAAAAkAAABLAAAAQAAAADAAAAAFAAAAIAAAAAEAAAABAAAAEAAAAAAAAAAAAAAALgEAAJcAAAAAAAAAAAAAAC4BAACXAAAAJQAAAAwAAAACAAAAJwAAABgAAAAFAAAAAAAAAP///wAAAAAAJQAAAAwAAAAFAAAATAAAAGQAAAAJAAAAcgAAACQBAACAAAAACQAAAHIAAAAcAQAADwAAACEA8AAAAAAAAAAAAAAAgD8AAAAAAAAAAAAAgD8AAAAAAAAAAAAAAAAAAAAAAAAAAAAAAAAAAAAAAAAAACUAAAAMAAAAAAAAgCgAAAAMAAAABQAAACUAAAAMAAAAAQAAABgAAAAMAAAAAAAAABIAAAAMAAAAAQAAAB4AAAAYAAAACQAAAHIAAAAlAQAAgQAAACUAAAAMAAAAAQAAAFQAAAB8AAAACgAAAHIAAAA7AAAAgAAAAAEAAAAAQNNBAPDSQQoAAAByAAAACAAAAEwAAAAAAAAAAAAAAAAAAAD//////////1wAAABDAG8AbgB0AGEAZABvAHIACAAAAAcAAAAHAAAABAAAAAYAAAAHAAAABwAAAAQAAABLAAAAQAAAADAAAAAFAAAAIAAAAAEAAAABAAAAEAAAAAAAAAAAAAAALgEAAJcAAAAAAAAAAAAAAC4BAACXAAAAJQAAAAwAAAACAAAAJwAAABgAAAAFAAAAAAAAAP///wAAAAAAJQAAAAwAAAAFAAAATAAAAGQAAAAJAAAAhQAAAAEBAACTAAAACQAAAIUAAAD5AAAADwAAACEA8AAAAAAAAAAAAAAAgD8AAAAAAAAAAAAAgD8AAAAAAAAAAAAAAAAAAAAAAAAAAAAAAAAAAAAAAAAAACUAAAAMAAAAAAAAgCgAAAAMAAAABQAAACUAAAAMAAAAAQAAABgAAAAMAAAAAAAAABIAAAAMAAAAAQAAABYAAAAMAAAAAAAAAFQAAABEAQAACgAAAIUAAAAAAQAAkwAAAAEAAAAAQNNBAPDSQQoAAACFAAAAKQAAAEwAAAAEAAAACQAAAIUAAAACAQAAlAAAAKAAAABGAGkAcgBtAGEAZABvACAAcABvAHIAOgAgAEcATABPAFIASQBBACAAQgBFAEEAVABSAEkAWgAgAFkAQQBLAEkAUwBJAEMASAAgAEwARQBPAE4ADAEGAAAAAwAAAAQAAAALAAAABgAAAAcAAAAHAAAAAwAAAAcAAAAHAAAABAAAAAMAAAADAAAACAAAAAYAAAAJAAAABwAAAAMAAAAIAAAAAwAAAAcAAAAGAAAACAAAAAcAAAAHAAAAAwAAAAcAAAADAAAABwAAAAgAAAAHAAAAAwAAAAYAAAADAAAACAAAAAkAAAADAAAABgAAAAYAAAAJAAAACQAAABYAAAAMAAAAAAAAACUAAAAMAAAAAgAAAA4AAAAUAAAAAAAAABAAAAAUAAAA</Object>
  <Object Id="idInvalidSigLnImg">AQAAAGwAAAAAAAAAAAAAAC0BAACWAAAAAAAAAAAAAAAnHwAAjg8AACBFTUYAAAEAuB8AALAAAAAGAAAAAAAAAAAAAAAAAAAAAAUAAAAEAABSAQAADgEAAAAAAAAAAAAAAAAAAFAoBQCwHgQACgAAABAAAAAAAAAAAAAAAEsAAAAQAAAAAAAAAAUAAAAeAAAAGAAAAAAAAAAAAAAALgEAAJcAAAAnAAAAGAAAAAEAAAAAAAAAAAAA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8PDwAAAAAAAlAAAADAAAAAEAAABMAAAAZAAAAAAAAAAAAAAALQEAAJYAAAAAAAAAAAAAAC4BAACXAAAAIQDwAAAAAAAAAAAAAACAPwAAAAAAAAAAAACAPwAAAAAAAAAAAAAAAAAAAAAAAAAAAAAAAAAAAAAAAAAAJQAAAAwAAAAAAACAKAAAAAwAAAABAAAAJwAAABgAAAABAAAAAAAAAPDw8AAAAAAAJQAAAAwAAAABAAAATAAAAGQAAAAAAAAAAAAAAC0BAACWAAAAAAAAAAAAAAAuAQAAlwAAACEA8AAAAAAAAAAAAAAAgD8AAAAAAAAAAAAAgD8AAAAAAAAAAAAAAAAAAAAAAAAAAAAAAAAAAAAAAAAAACUAAAAMAAAAAAAAgCgAAAAMAAAAAQAAACcAAAAYAAAAAQAAAAAAAADw8PAAAAAAACUAAAAMAAAAAQAAAEwAAABkAAAAAAAAAAAAAAAtAQAAlgAAAAAAAAAAAAAALgEAAJcAAAAhAPAAAAAAAAAAAAAAAIA/AAAAAAAAAAAAAIA/AAAAAAAAAAAAAAAAAAAAAAAAAAAAAAAAAAAAAAAAAAAlAAAADAAAAAAAAIAoAAAADAAAAAEAAAAnAAAAGAAAAAEAAAAAAAAA////AAAAAAAlAAAADAAAAAEAAABMAAAAZAAAAAAAAAAAAAAALQEAAJYAAAAAAAAAAAAAAC4BAACXAAAAIQDwAAAAAAAAAAAAAACAPwAAAAAAAAAAAACAPwAAAAAAAAAAAAAAAAAAAAAAAAAAAAAAAAAAAAAAAAAAJQAAAAwAAAAAAACAKAAAAAwAAAABAAAAJwAAABgAAAABAAAAAAAAAP///wAAAAAAJQAAAAwAAAABAAAATAAAAGQAAAAAAAAAAAAAAC0BAACWAAAAAAAAAAAAAAAuAQAAlwAAACEA8AAAAAAAAAAAAAAAgD8AAAAAAAAAAAAAgD8AAAAAAAAAAAAAAAAAAAAAAAAAAAAAAAAAAAAAAAAAACUAAAAMAAAAAAAAgCgAAAAMAAAAAQAAACcAAAAYAAAAAQAAAAAAAAD///8AAAAAACUAAAAMAAAAAQAAAEwAAABkAAAAAAAAAAMAAAAtAQAAFAAAAAAAAAADAAAALgEAABIAAAAhAPAAAAAAAAAAAAAAAIA/AAAAAAAAAAAAAIA/AAAAAAAAAAAAAAAAAAAAAAAAAAAAAAAAAAAAAAAAAAAlAAAADAAAAAAAAIAoAAAADAAAAAEAAAAnAAAAGAAAAAEAAAAAAAAA////AAAAAAAlAAAADAAAAAEAAABMAAAAZAAAAAkAAAADAAAAGgAAABQAAAAJAAAAAwAAABIAAAASAAAAIQDwAAAAAAAAAAAAAACAPwAAAAAAAAAAAACAPwAAAAAAAAAAAAAAAAAAAAAAAAAAAAAAAAAAAAAAAAAAJQAAAAwAAAAAAACAKAAAAAwAAAABAAAAUAAAAHQDAAAKAAAAAwAAABkAAAASAAAACgAAAAMAAAAAAAAAAAAAABAAAAAQAAAATAAAACgAAAB0AAAAAAMAAAAAAAAAAAAAEAAAACgAAAAQAAAAEAAAAAEAGAAAAAAAAAAAAAAAAAAAAAAAAAAAAAAAAAAAAAAAAAAAAAAAAAAAAAAKFkIcPLYRJW8AAAAAAAAAAAAAAAAAAAAAAAAIETQOHlwAAAAAAAAAAAAAAAAAAAARJW8fQ8kfQ8kLGUsAAAAAAAAAAAAAAAAIETQdQMEJEzt7t91LdKBLdKBLdKA/YocECRgcPbgfQ8keQcQIEjYWIzAdLT4IETQdQMEVLosAAABLdKClzeR7t92+1uV7t91pdn4HEDEdQMEfQ8kdQMEIETQIETQdQMEdP70ECRgAAABLdKB7t93t7e3t7e3t7e3t7e19fX0GDiocPLYfQ8kdQMEdQMEfQ8kJEzslOlAAAABLdKC91eTt7e3t7e3t7e3t7e3t7e1TU1MECBodP70fQ8kfQ8kWMJABAgI3VXYAAABLdKB7t93t7e2+eje+eje1dDRWVlYECBoXMpcfQ8kfQ8kfQ8kfQ8kULIYBAwkAAABLdKC91eTt7e3t7e3t7e09PT0KF0YdP78fQ8kfQ8kQI2oFCyEVLYkfQ8kaOq4HEDFLdKB7t93t7e3Z5Op7t90OFRobO7MfQ8kcPbgKFkQyMjKkpKQ6OjoGDioRJW8ECh5LdKC91eTt7e17t917t90+XG8GDiwQI2oHCRFsbGzn5+ft7e3t7e2Toq0oPlYAAABLdKB7t93t7e17t917t917t91bh6ODg4PLy8vt7e3t7e3t7e3t7e17t91LdKAAAABLdKC91eTt7e3Z5Op7t917t93M3eft7e3t7e3t7e3t7e3t7e3t7e3E2OZLdKAAAABLdKB7t93t7e3t7e3t7e3t7e3t7e3t7e3t7e3t7e3t7e3t7e3t7e17t91LdKAAAABLdKClzeR7t92+1uV7t92+1uV7t92+1uV7t92+1uV7t92+1uV7t92qz+VLdKAAAAB7t91LdKBLdKBLdKBLdKBLdKBLdKBLdKBLdKBLdKBLdKBLdKBLdKBLdKB7t90AAAAAAAAAAAAAAAAAAAAAAAAAAAAAAAAAAAAAAAAAAAAAAAAAAAAAAAAAAAAAAAAAAAAnAAAAGAAAAAEAAAAAAAAA////AAAAAAAlAAAADAAAAAEAAABMAAAAZAAAACQAAAAEAAAAdgAAABIAAAAkAAAABAAAAFMAAAAPAAAAIQDwAAAAAAAAAAAAAACAPwAAAAAAAAAAAACAPwAAAAAAAAAAAAAAAAAAAAAAAAAAAAAAAAAAAAAAAAAAJQAAAAwAAAAAAACAKAAAAAwAAAABAAAAUgAAAHABAAABAAAA9P///wAAAAAAAAAAAAAAAJABAAAAAAABAAAAAHMAZQBnAG8AZQAgAHUAaQAAAAAAAAAAAAAAAAAAAAAAAAAAAAAAAAAAAAAAAAAAAAAAAAAAAAAAAAAAAAAAAAAAADspJQAAAIX/k8fo25wDSNqcA7BHmV4iHc9lKMPnAp7uMV4CAgAAzMLnAiUAAAAzAAAAYAAAADMAAAAiAAAAlMisA2ocz2X/////GY+OdviOjnbMwucCZAEAAAAAAAAAAAAA/wIGAAAAAAD8xOcC9P///wQAAAAYxOcCGMTnAgAAAAAgw+cC6wpkdgjD5wKA8GN2EAAAALLCm28JAAAAGMPnArBAZHYAAI52DMPnAgAAAAAUw+cCAAAAACzRMF4AAAAAAAAAABMAFACmXpdeMI+OdizD5wJ0aRZ2AACOdqZel14s0TBefMPnAl4DfG18w+cCrtEwXtALAABsAAAAZHYACAAAAAAlAAAADAAAAAEAAAAYAAAADAAAAP8AAAASAAAADAAAAAEAAAAeAAAAGAAAACQAAAAEAAAAdwAAABMAAAAlAAAADAAAAAEAAABUAAAAqAAAACUAAAAEAAAAdQAAABIAAAABAAAAAEDTQQDw0kElAAAABAAAAA8AAABMAAAAAAAAAAAAAAAAAAAA//////////9sAAAARgBpAHIAbQBhACAAbgBvACAAdgDhAGwAaQBkAGEAgD8GAAAAAwAAAAQAAAALAAAABgAAAAMAAAAHAAAABwAAAAMAAAAGAAAABgAAAAMAAAADAAAABwAAAAYAAABLAAAAQAAAADAAAAAFAAAAIAAAAAEAAAABAAAAEAAAAAAAAAAAAAAALgEAAJcAAAAAAAAAAAAAAC4BAACXAAAAUgAAAHABAAACAAAAEAAAAAcAAAAAAAAAAAAAALwCAAAAAAAAAQICIlMAeQBzAHQAZQBtAAAAAAAAAAAAAAAAAAAAAAAAAAAAAAAAAAAAAAAAAAAAAAAAAAAAAAAAAAAAAAAAAAAAAAAAAOYCAADRAlBp5gIQdAN39pqCG/7///9IZeYCnkr/dgEAAAAAAI52AAAAAAAAAAA4ZeYC2K3vAgjD7wIAAI52AAAAAKw/jnb4Mo52UVsAACwjjnYAAI52fF6XXlhm5gJHT/92/wIGAHBl5gIAAI52fF6XXgQAAADAZuYCwGbmAgAAAADIZeYC6wpkdrBl5gKA8GN2EAAAAMBm5gIHAAAAFwxkdmR2AAgAAAAAAdgAAMBm5gLAZuYCoAxkdgcAAAAAAJv+AAAAAAAAAAAAAAAAAAAAAODuPtNmTzZe9GXmApoMZHYAAAAAAAIAAMBm5gIHAAAAwGbmAgcAAAAAAAAAZHYACAAAAAAlAAAADAAAAAIAAAAnAAAAGAAAAAMAAAAAAAAAAAAAAAAAAAAlAAAADAAAAAMAAABMAAAAZAAAAAAAAAAAAAAA//////////8AAAAAGQAAAAAAAABAAAAAIQDwAAAAAAAAAAAAAACAPwAAAAAAAAAAAACAPwAAAAAAAAAAAAAAAAAAAAAAAAAAAAAAAAAAAAAAAAAAJQAAAAwAAAAAAACAKAAAAAwAAAADAAAAJwAAABgAAAADAAAAAAAAAAAAAAAAAAAAJQAAAAwAAAADAAAATAAAAGQAAAAAAAAAAAAAAP//////////AAAAABkAAAAuAQAAAAAAACEA8AAAAAAAAAAAAAAAgD8AAAAAAAAAAAAAgD8AAAAAAAAAAAAAAAAAAAAAAAAAAAAAAAAAAAAAAAAAACUAAAAMAAAAAAAAgCgAAAAMAAAAAwAAACcAAAAYAAAAAwAAAAAAAAAAAAAAAAAAACUAAAAMAAAAAwAAAEwAAABkAAAAAAAAAAAAAAD//////////y4BAAAZAAAAAAAAAEAAAAAhAPAAAAAAAAAAAAAAAIA/AAAAAAAAAAAAAIA/AAAAAAAAAAAAAAAAAAAAAAAAAAAAAAAAAAAAAAAAAAAlAAAADAAAAAAAAIAoAAAADAAAAAMAAAAnAAAAGAAAAAMAAAAAAAAAAAAAAAAAAAAlAAAADAAAAAMAAABMAAAAZAAAAAAAAABZAAAALQEAAFoAAAAAAAAAWQAAAC4BAAACAAAAIQDwAAAAAAAAAAAAAACAPwAAAAAAAAAAAACAPwAAAAAAAAAAAAAAAAAAAAAAAAAAAAAAAAAAAAAAAAAAJQAAAAwAAAAAAACAKAAAAAwAAAADAAAAJwAAABgAAAADAAAAAAAAAP///wAAAAAAJQAAAAwAAAADAAAATAAAAGQAAAAAAAAAGQAAAC0BAABYAAAAAAAAABkAAAAuAQAAQAAAACEA8AAAAAAAAAAAAAAAgD8AAAAAAAAAAAAAgD8AAAAAAAAAAAAAAAAAAAAAAAAAAAAAAAAAAAAAAAAAACUAAAAMAAAAAAAAgCgAAAAMAAAAAwAAACcAAAAYAAAAAwAAAAAAAAD///8AAAAAACUAAAAMAAAAAwAAAEwAAABkAAAACQAAAC8AAAAjAAAAWAAAAAkAAAAvAAAAGwAAACoAAAAhAPAAAAAAAAAAAAAAAIA/AAAAAAAAAAAAAIA/AAAAAAAAAAAAAAAAAAAAAAAAAAAAAAAAAAAAAAAAAAAlAAAADAAAAAAAAIAoAAAADAAAAAMAAABSAAAAcAEAAAMAAADb////AAAAAAAAAAAAAAAAkAEAAAAAAAEAAAAAYQByAGkAYQBsAAAAAAAAAAAAAAAAAAAAAAAAAAAAAAAAAAAAAAAAAAAAAAAAAAAAAAAAAAAAAAAAAAAAAAAAAAAAAADDYgnM0KTpBi+gjV3MZOYCqX2PXdCk6QYAAAAAcMIfCjyq5F0CAAAAFAAAAAAAAABUaeYCyBiPXcNuCcwBAAAAwCHtXZBl5gIZj452+I6Odhhl5gJkAQAAAAAAAAAAAAB4lx8K/wIGAEhn5gLb////BAAAAGRm5gJkZuYCAAAAAGxl5gLrCmR2VGXmAoDwY3YQAAAAZGbmAgYAAAAXDGR2YQByAAAAAAAB2AAAZGbmAmRm5gKgDGR2BgAAAAAAm/4AAAAAAAAAAAAAAAAAAAAARO4+0wAAAACYZeYCmgxkdgAAAAAAAgAAZGbmAgYAAABkZuYCBgAAAAAAAABkdgAIAAAAACUAAAAMAAAAAwAAABgAAAAMAAAAAAAAABIAAAAMAAAAAQAAABYAAAAMAAAACAAAAFQAAABUAAAACgAAAC8AAAAiAAAAWAAAAAEAAAAAQNNBAPDSQQoAAABZAAAAAQAAAEwAAAAEAAAACQAAAC8AAAAkAAAAWQAAAFAAAABYAAAAGQAAABYAAAAMAAAAAAAAACUAAAAMAAAAAgAAACcAAAAYAAAABAAAAAAAAAD///8AAAAAACUAAAAMAAAABAAAAEwAAABkAAAALQAAABwAAAAkAQAAWAAAAC0AAAAcAAAA+AAAAD0AAAAhAPAAAAAAAAAAAAAAAIA/AAAAAAAAAAAAAIA/AAAAAAAAAAAAAAAAAAAAAAAAAAAAAAAAAAAAAAAAAAAlAAAADAAAAAAAAIAoAAAADAAAAAQAAAAnAAAAGAAAAAQAAAAAAAAA////AAAAAAAlAAAADAAAAAQAAABMAAAAZAAAAC0AAAAcAAAAJAEAAFUAAAAtAAAAHAAAAPgAAAA6AAAAIQDwAAAAAAAAAAAAAACAPwAAAAAAAAAAAACAPwAAAAAAAAAAAAAAAAAAAAAAAAAAAAAAAAAAAAAAAAAAJQAAAAwAAAAAAACAKAAAAAwAAAAEAAAAJwAAABgAAAAEAAAAAAAAAP///wAAAAAAJQAAAAwAAAAEAAAATAAAAGQAAAAtAAAAPQAAAIMAAABVAAAALQAAAD0AAABXAAAAGQAAACEA8AAAAAAAAAAAAAAAgD8AAAAAAAAAAAAAgD8AAAAAAAAAAAAAAAAAAAAAAAAAAAAAAAAAAAAAAAAAACUAAAAMAAAAAAAAgCgAAAAMAAAABAAAAFIAAABwAQAABAAAAO3///8AAAAAAAAAAAAAAACQAQAAAAAAAQAAAABzAGUAZwBvAGUAIAB1AGkAAAAAAAAAAAAAAAAAAAAAAAAAAAAAAAAAAAAAAAAAAAAAAAAAAAAAAAAAAAAAAAAAAAAAAAAAAAAAAAAAAAAAAAAAAAAAAAAAmbV2vvhk5gLjkcVcAQAAAKBl5gIgDQCEAAAAAK67zmUEZeYCeco2XmgplwNootAGL28JzBmPjnb4jo52PGXmAmQBAAAAAAAAAAAAAP8CBgAEAAAAbGfmAu3///8EAAAAiGbmAohm5gIAAAAAkGXmAusKZHZ4ZeYCgPBjdhAAAACIZuYCCQAAABcMZHZzAGUAAAAAAAHYAACIZuYCiGbmAqAMZHYJAAAAAACb/gAAAAAAAAAAAAAAAAAAAAC47j7TAAAAALxl5gKaDGR2AAAAAAACAACIZuYCCQAAAIhm5gIJAAAAAAAAAGR2AAgAAAAAJQAAAAwAAAAEAAAAGAAAAAwAAAAAAAAAEgAAAAwAAAABAAAAHgAAABgAAAAtAAAAPQAAAIQAAABWAAAAJQAAAAwAAAAEAAAAVAAAAIgAAAAuAAAAPQAAAIIAAABVAAAAAQAAAABA00EA8NJBLgAAAD0AAAAKAAAATAAAAAAAAAAAAAAAAAAAAP//////////YAAAAEcALgBZAGEAawBpAHMAaQBjAGgADQAAAAQAAAALAAAACgAAAAkAAAAFAAAACAAAAAUAAAAJAAAACwAAAEsAAABAAAAAMAAAAAUAAAAgAAAAAQAAAAEAAAAQAAAAAAAAAAAAAAAuAQAAlwAAAAAAAAAAAAAALgEAAJcAAAAlAAAADAAAAAIAAAAnAAAAGAAAAAUAAAAAAAAA////AAAAAAAlAAAADAAAAAUAAABMAAAAZAAAAAAAAABfAAAALQEAAJMAAAAAAAAAXwAAAC4BAAA1AAAAIQDwAAAAAAAAAAAAAACAPwAAAAAAAAAAAACAPwAAAAAAAAAAAAAAAAAAAAAAAAAAAAAAAAAAAAAAAAAAJQAAAAwAAAAAAACAKAAAAAwAAAAFAAAAJwAAABgAAAAFAAAAAAAAAP///wAAAAAAJQAAAAwAAAAFAAAATAAAAGQAAAAJAAAAXwAAACQBAABtAAAACQAAAF8AAAAcAQAADwAAACEA8AAAAAAAAAAAAAAAgD8AAAAAAAAAAAAAgD8AAAAAAAAAAAAAAAAAAAAAAAAAAAAAAAAAAAAAAAAAACUAAAAMAAAAAAAAgCgAAAAMAAAABQAAACUAAAAMAAAAAQAAABgAAAAMAAAAAAAAABIAAAAMAAAAAQAAAB4AAAAYAAAACQAAAF8AAAAlAQAAbgAAACUAAAAMAAAAAQAAAFQAAACoAAAACgAAAF8AAABoAAAAbQAAAAEAAAAAQNNBAPDSQQoAAABfAAAADwAAAEwAAAAAAAAAAAAAAAAAAAD//////////2wAAABHAEwATwBSAEkAQQAgAFkAQQBLAEkAUwBJAEMASAAAAAgAAAAGAAAACQAAAAcAAAADAAAACAAAAAMAAAAHAAAACAAAAAcAAAADAAAABgAAAAMAAAAIAAAACQAAAEsAAABAAAAAMAAAAAUAAAAgAAAAAQAAAAEAAAAQAAAAAAAAAAAAAAAuAQAAlwAAAAAAAAAAAAAALgEAAJcAAAAlAAAADAAAAAIAAAAnAAAAGAAAAAUAAAAAAAAA////AAAAAAAlAAAADAAAAAUAAABMAAAAZAAAAAkAAAByAAAAJAEAAIAAAAAJAAAAcgAAABwBAAAPAAAAIQDwAAAAAAAAAAAAAACAPwAAAAAAAAAAAACAPwAAAAAAAAAAAAAAAAAAAAAAAAAAAAAAAAAAAAAAAAAAJQAAAAwAAAAAAACAKAAAAAwAAAAFAAAAJQAAAAwAAAABAAAAGAAAAAwAAAAAAAAAEgAAAAwAAAABAAAAHgAAABgAAAAJAAAAcgAAACUBAACBAAAAJQAAAAwAAAABAAAAVAAAAHwAAAAKAAAAcgAAADsAAACAAAAAAQAAAABA00EA8NJBCgAAAHIAAAAIAAAATAAAAAAAAAAAAAAAAAAAAP//////////XAAAAEMAbwBuAHQAYQBkAG8AcgAIAAAABwAAAAcAAAAEAAAABgAAAAcAAAAHAAAABAAAAEsAAABAAAAAMAAAAAUAAAAgAAAAAQAAAAEAAAAQAAAAAAAAAAAAAAAuAQAAlwAAAAAAAAAAAAAALgEAAJcAAAAlAAAADAAAAAIAAAAnAAAAGAAAAAUAAAAAAAAA////AAAAAAAlAAAADAAAAAUAAABMAAAAZAAAAAkAAACFAAAAAQEAAJMAAAAJAAAAhQAAAPkAAAAPAAAAIQDwAAAAAAAAAAAAAACAPwAAAAAAAAAAAACAPwAAAAAAAAAAAAAAAAAAAAAAAAAAAAAAAAAAAAAAAAAAJQAAAAwAAAAAAACAKAAAAAwAAAAFAAAAJQAAAAwAAAABAAAAGAAAAAwAAAAAAAAAEgAAAAwAAAABAAAAFgAAAAwAAAAAAAAAVAAAAEQBAAAKAAAAhQAAAAABAACTAAAAAQAAAABA00EA8NJBCgAAAIUAAAApAAAATAAAAAQAAAAJAAAAhQAAAAIBAACUAAAAoAAAAEYAaQByAG0AYQBkAG8AIABwAG8AcgA6ACAARwBMAE8AUgBJAEEAIABCAEUAQQBUAFIASQBaACAAWQBBAEsASQBTAEkAQwBIACAATABFAE8ATgAwCQYAAAADAAAABAAAAAsAAAAGAAAABwAAAAcAAAADAAAABwAAAAcAAAAEAAAAAwAAAAMAAAAIAAAABgAAAAkAAAAHAAAAAwAAAAgAAAADAAAABwAAAAYAAAAIAAAABwAAAAcAAAADAAAABwAAAAMAAAAHAAAACAAAAAcAAAADAAAABgAAAAMAAAAIAAAACQAAAAMAAAAGAAAABgAAAAkAAAAJ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JiZ3q65/SPwAuYUbXtCO554ED3NY99C0tlwrO/LCKnE=</DigestValue>
    </Reference>
    <Reference Type="http://www.w3.org/2000/09/xmldsig#Object" URI="#idOfficeObject">
      <DigestMethod Algorithm="http://www.w3.org/2001/04/xmlenc#sha256"/>
      <DigestValue>NV/oDIMUkL5DOOYaDgqScZ2EP5tsi3u8uEgjnwcU37s=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mIiGXppinu5jfUoLcrsCSwu9eiXjgAkEPAtPOynAEUc=</DigestValue>
    </Reference>
    <Reference Type="http://www.w3.org/2000/09/xmldsig#Object" URI="#idValidSigLnImg">
      <DigestMethod Algorithm="http://www.w3.org/2001/04/xmlenc#sha256"/>
      <DigestValue>3IkYSk8uUZlO1PWa4V/ZuaIA5WONPvAwQVOfgTdp6DU=</DigestValue>
    </Reference>
    <Reference Type="http://www.w3.org/2000/09/xmldsig#Object" URI="#idInvalidSigLnImg">
      <DigestMethod Algorithm="http://www.w3.org/2001/04/xmlenc#sha256"/>
      <DigestValue>P8Up1GTNTLhSrcwk/Kly3sp34+wNfc+Krzxkoq7dSDQ=</DigestValue>
    </Reference>
  </SignedInfo>
  <SignatureValue>QZPysNyw7DQsJCuvC40Hmiyu3usj0AsF5OMW/orRdhfPx/G60ciSGLCRKUFfvM87PD5soGi44dZH
CVKMnSz7GVL8aArcKm1M8/yPOSRQZVM1PEK23MHZ/iGJ/uqi0sofqfYkyUmPwFo2xUYNQsFHZDnN
2GFsB57/L0zvHK5lHhvecjzfAC6pQGy/6xjiaGezhifxOLWDO7D2Ij7cvd6D2FVcdwzzRMpgC2U3
lsV/lPb4uaEQP+RHsM51toOtD2haAAyod34Rx3YjRPGA1eJ+wvLSq9I0f+SEEJXB8NrR+PKC1pgf
YMwvIHYSx+Zgvo5TOs0QnR3SvaD2+2kSMbeQGQ==</SignatureValue>
  <KeyInfo>
    <X509Data>
      <X509Certificate>MIID8jCCAtqgAwIBAgIQEYWYYUctfI9KMpUpm6goXjANBgkqhkiG9w0BAQsFADB4MXYwEQYKCZImiZPyLGQBGRYDbmV0MBUGCgmSJomT8ixkARkWB3dpbmRvd3MwHQYDVQQDExZNUy1Pcmdhbml6YXRpb24tQWNjZXNzMCsGA1UECxMkODJkYmFjYTQtM2U4MS00NmNhLTljNzMtMDk1MGMxZWFjYTk3MB4XDTIwMDYyNjE4MzUwOVoXDTMwMDYyNjE5MDUwOVowLzEtMCsGA1UEAxMkN2YyNGQ3NDMtYmNmYy00MGM4LWIzZTctZGI2MGMzMWM1YmRhMIIBIjANBgkqhkiG9w0BAQEFAAOCAQ8AMIIBCgKCAQEAxtyecovbYBoOdF7vUyuyv2CmCKkEQ5nkN4mKnpxXplb0Kvczb83y9qD3V7VRBeJrzZ7ARdlhWSa5Ur3kri/XhumknKVLnBaCSdgyW7FFEsD0rCqsY+bKc4RzDHIw/8Dkop9FGxkGOvustphGm5/AnNLF/vk7LZuGINvFUBBGbh3vCwFpXosYrc7HEy8tRnZ4SquKN9Vibc3B/Spl8YQeWfBz5vM/Ih2O591wJ14ahfWX48XFpRGeceAd0Lj56JXwld/SJkbdaU0hyFTKVQgDVINO65vF9usZd5hO3c+n9tEhwSEKoMvRmz9QvSMEUesYeKexKc5Y1FuJsZeBzsxVWQIDAQABo4HAMIG9MAwGA1UdEwEB/wQCMAAwFgYDVR0lAQH/BAwwCgYIKwYBBQUHAwIwIgYLKoZIhvcUAQWCHAIEEwSBEEPXJH/8vMhAs+fbYMMcW9owIgYLKoZIhvcUAQWCHAMEEwSBEB3mh8QepK1Mtebz8AYLh4owIgYLKoZIhvcUAQWCHAUEEwSBEAqBaWnDwIFFnoenFBeaXcwwFAYLKoZIhvcUAQWCHAgEBQSBAlNBMBMGCyqGSIb3FAEFghwHBAQEgQEwMA0GCSqGSIb3DQEBCwUAA4IBAQBagfb1plfruZ8Q+LgGACgkVB+RMajsWbB97/e/539B67NyHbGtw5bIY3OVCI36+EW4ol/rl4jUjY06oH0yDsy+a93/ifGYp1quNOz9m/aHYpAzo4b1P7EKdYJFW2e30mqFrVjdF7bOhBybQ6NU0/fUA5WxeyRISl+l/pVb9hN7brZhcpwpOa9jj2IoF8kBDTUqAplGQtH1gVHT0pQ+/0JkZLsXXnqKBrpcS+ktKobbpn2JDAYEeesXaSCLozcKDgNcIH7GBizbq3ehXZ3z6dsNSNoXr/zXY7BToWZQ4X8NYVlNhD/GwXhgneDX1NJlrtKl1cjvLRtybYw3iWJJQaI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dI1yo4N1uFU2tVX+QJzfn/r1nXS99yWPzS/Keu4TxUE=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vmlDrawing1.vml?ContentType=application/vnd.openxmlformats-officedocument.vmlDrawing">
        <DigestMethod Algorithm="http://www.w3.org/2001/04/xmlenc#sha256"/>
        <DigestValue>YdrYhQcfFeh1X5hfUEzQq7rEw2T8pOtsSR9cbJPtvTs=</DigestValue>
      </Reference>
      <Reference URI="/xl/media/image1.emf?ContentType=image/x-emf">
        <DigestMethod Algorithm="http://www.w3.org/2001/04/xmlenc#sha256"/>
        <DigestValue>f2Fcl+PWMom72OuQM8mBR4pjG9HQVKIoFBjWkwhQGQ4=</DigestValue>
      </Reference>
      <Reference URI="/xl/media/image2.emf?ContentType=image/x-emf">
        <DigestMethod Algorithm="http://www.w3.org/2001/04/xmlenc#sha256"/>
        <DigestValue>LeFgOq96pcmAbq2oTM0ReeK5424YzCI6abO4WDHGq4A=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AA92B4lD44LoT+4JMgfjK0HvEaNnnEQi3ugXZpz9hmY=</DigestValue>
      </Reference>
      <Reference URI="/xl/sharedStrings.xml?ContentType=application/vnd.openxmlformats-officedocument.spreadsheetml.sharedStrings+xml">
        <DigestMethod Algorithm="http://www.w3.org/2001/04/xmlenc#sha256"/>
        <DigestValue>6C2hK9WNnb6viSfFIyU2FlsFttDCCI+4AzjeMbWyDq8=</DigestValue>
      </Reference>
      <Reference URI="/xl/styles.xml?ContentType=application/vnd.openxmlformats-officedocument.spreadsheetml.styles+xml">
        <DigestMethod Algorithm="http://www.w3.org/2001/04/xmlenc#sha256"/>
        <DigestValue>Sf0yHHLRVAdizdgJ3b4ZXx35MINwsPUHQ9rE2jmbfmo=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uK504nPmdLLPjDreBYdbknxDjZY3X10aKgPNF/+SkkA=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ufiUa9LFbI2uo35eo1KNauEKE8LZd4g3goMn0FvHUtQ=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2020-07-03T12:46:06Z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{C920D297-0D62-4AEB-9205-1F71529DC97E}</SetupID>
          <SignatureText>GQ</SignatureText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2020-07-03T12:46:06Z</xd:SigningTime>
          <xd:SigningCertificate>
            <xd:Cert>
              <xd:CertDigest>
                <DigestMethod Algorithm="http://www.w3.org/2001/04/xmlenc#sha256"/>
                <DigestValue>5wCzFl5FDPZF4frR/iw7IizCHuG5+5dHiPQv/TVSo94=</DigestValue>
              </xd:CertDigest>
              <xd:IssuerSerial>
                <X509IssuerName>DC=net + DC=windows + CN=MS-Organization-Access + OU=82dbaca4-3e81-46ca-9c73-0950c1eaca97</X509IssuerName>
                <X509SerialNumber>23290542043948646427377398874884286558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YBAAB/AAAAAAAAAAAAAADPHAAAgAwAACBFTUYAAAEArBsAAKoAAAAGAAAAAAAAAAAAAAAAAAAAgAcAADgEAADgAQAADgEAAAAAAAAAAAAAAAAAAABTBwCwHgQACgAAABAAAAAAAAAAAAAAAEsAAAAQAAAAAAAAAAUAAAAeAAAAGAAAAAAAAAAAAAAAJwEAAIAAAAAnAAAAGAAAAAEAAAAAAAAAAAAAAAAAAAAlAAAADAAAAAEAAABMAAAAZAAAAAAAAAAAAAAAJgEAAH8AAAAAAAAAAAAAACc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mAQAAfwAAAAAAAAAAAAAAJwEAAIAAAAAhAPAAAAAAAAAAAAAAAIA/AAAAAAAAAAAAAIA/AAAAAAAAAAAAAAAAAAAAAAAAAAAAAAAAAAAAAAAAAAAlAAAADAAAAAAAAIAoAAAADAAAAAEAAAAnAAAAGAAAAAEAAAAAAAAA8PDwAAAAAAAlAAAADAAAAAEAAABMAAAAZAAAAAAAAAAAAAAAJgEAAH8AAAAAAAAAAAAAACcBAACAAAAAIQDwAAAAAAAAAAAAAACAPwAAAAAAAAAAAACAPwAAAAAAAAAAAAAAAAAAAAAAAAAAAAAAAAAAAAAAAAAAJQAAAAwAAAAAAACAKAAAAAwAAAABAAAAJwAAABgAAAABAAAAAAAAAPDw8AAAAAAAJQAAAAwAAAABAAAATAAAAGQAAAAAAAAAAAAAACYBAAB/AAAAAAAAAAAAAAAnAQAAgAAAACEA8AAAAAAAAAAAAAAAgD8AAAAAAAAAAAAAgD8AAAAAAAAAAAAAAAAAAAAAAAAAAAAAAAAAAAAAAAAAACUAAAAMAAAAAAAAgCgAAAAMAAAAAQAAACcAAAAYAAAAAQAAAAAAAADw8PAAAAAAACUAAAAMAAAAAQAAAEwAAABkAAAAAAAAAAAAAAAmAQAAfwAAAAAAAAAAAAAAJwEAAIAAAAAhAPAAAAAAAAAAAAAAAIA/AAAAAAAAAAAAAIA/AAAAAAAAAAAAAAAAAAAAAAAAAAAAAAAAAAAAAAAAAAAlAAAADAAAAAAAAIAoAAAADAAAAAEAAAAnAAAAGAAAAAEAAAAAAAAA////AAAAAAAlAAAADAAAAAEAAABMAAAAZAAAAAAAAAAAAAAAJgEAAH8AAAAAAAAAAAAAACcBAACAAAAAIQDwAAAAAAAAAAAAAACAPwAAAAAAAAAAAACAPwAAAAAAAAAAAAAAAAAAAAAAAAAAAAAAAAAAAAAAAAAAJQAAAAwAAAAAAACAKAAAAAwAAAABAAAAJwAAABgAAAABAAAAAAAAAP///wAAAAAAJQAAAAwAAAABAAAATAAAAGQAAAAAAAAAAAAAACYBAAB/AAAAAAAAAAAAAAAn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J+vx/AACVCy+3/H8AACBCCfr8fwAAHPuYt/x/AACAFAAAAAAAAEAAAMD8fwAAAAAJ+vx/AABZDi+3/H8AAAQAAAAAAAAAIEIJ+vx/AABYuO9GYAAAABz7mLf8fwAASAAAAPx/AAAc+5i3/H8AAMBTurf8fwAAgP+YtwAAAAABAAAAAAAAAH4jmbf8fwAAAAAJ+vx/AAAAAAAAAAAAAAAAAABgAAAAwRTk+Px/AACA4sC2/H8AAHALAAAAAAAAQCjcrdIBAAB4uu9GYAAAAAAAAAAAAAAAAAAAAAAAAAAAAAAAAAAAAAAAAAAAAAAA2bnvRmAAAADU/i63ZHYACAAAAAAlAAAADAAAAAEAAAAYAAAADAAAAAAAAAASAAAADAAAAAEAAAAeAAAAGAAAAL0AAAAEAAAA9wAAABEAAAAlAAAADAAAAAEAAABUAAAAiAAAAL4AAAAEAAAA9QAAABAAAAABAAAAAADIQQAAyEG+AAAABAAAAAoAAABMAAAAAAAAAAAAAAAAAAAA//////////9gAAAAMAAzAC8AMAA3AC8AMgAwADIAMAAGAAAABgAAAAQAAAAGAAAABgAAAAQAAAAGAAAABgAAAAYAAAAGAAAASwAAAEAAAAAwAAAABQAAACAAAAABAAAAAQAAABAAAAAAAAAAAAAAACcBAACAAAAAAAAAAAAAAAAnAQAAgAAAAFIAAABwAQAAAgAAABAAAAAHAAAAAAAAAAAAAAC8AgAAAAAAAAECAiJTAHkAcwB0AGUAbQAAAAAAAAAAAAAAAAAAAAAAAAAAAAAAAAAAAAAAAAAAAAAAAAAAAAAAAAAAAAAAAAAAAAAAAAAAAAkAAAABAAAAuMP7+Px/AAAAAAAAAAAAAEiOB/n8fwAAAAAAAAAAAAAAAAAAAAAAAOg67kZgAAAAcIxTwQAAAAAAAAAAAAAAAAAAAAAAAAAAi/5aSM98AAAGAAAA/H8AAGAMAAAAAAAAcQWKAAAAAABAKNyt0gEAADA87kYAAAAAAD/uRmAAAAAHAAAAAAAAAAAAAAAAAAAAbDvuRmAAAACpO+5GYAAAAMEU5Pj8fwAAkJEJvdIBAAD2S+f4AAAAAP1VlVVsrAAAkJEJvdIBAABsO+5GYA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I01vdIBAAC4w/v4/H8AADCNNb3SAQAASI4H+fx/AAAAAAAAAAAAAAAAAAAAAAAAwFPBtvx/AAD+/////////wAAAAAAAAAAAAAAAAAAAAAL/lpIz3wAAKGJNLb8fwAAgOLAtvx/AADg////AAAAAEAo3K3SAQAAyDvuRgAAAAAAAAAAAAAAAAYAAAAAAAAAAAAAAAAAAADsOu5GYAAAACk77kZgAAAAwRTk+Px/AAAACAAAAAAAAHCMU8EAAAAAs+CtqQ82AABIBzC90gEAAOw67kZgAAAABgAAAPx/AAAAAAAAAAAAAAAAAAAAAAAAAAAAAAAAAAAgAAAAZHYACAAAAAAlAAAADAAAAAMAAAAYAAAADAAAAAAAAAASAAAADAAAAAEAAAAWAAAADAAAAAgAAABUAAAAVAAAAAoAAAAnAAAAHgAAAEoAAAABAAAAAADIQQAAy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BAAAARwAAACkAAAAzAAAAGQAAABUAAAAhAPAAAAAAAAAAAAAAAIA/AAAAAAAAAAAAAIA/AAAAAAAAAAAAAAAAAAAAAAAAAAAAAAAAAAAAAAAAAAAlAAAADAAAAAAAAIAoAAAADAAAAAQAAABSAAAAcAEAAAQAAADw////AAAAAAAAAAAAAAAAkAEAAAAAAAEAAAAAcwBlAGcAbwBlACAAdQBpAAAAAAAAAAAAAAAAAAAAAAAAAAAAAAAAAAAAAAAAAAAAAAAAAAAAAAAAAAAAAAAAAAAAAAC4jDW90gEAALjD+/j8fwAAuIw1vdIBAABIjgf5/H8AAAAAAAAAAAAAAAAAAAAAAAD+//////////////8BAAAAAAAAAAAAAAAAAAAAAAAAANv+WkjPfAAAAAAAAAAAAAAgwcy2/H8AAPD///8AAAAAQCjcrdIBAAB4PO5GAAAAAAAAAAAAAAAACQAAAAAAAAAAAAAAAAAAAJw77kZgAAAA2TvuRmAAAADBFOT4/H8AAIDiwLb8fwAAAgAAAAAAAADD4a2pDzYAANQ8NLb8fwAAnDvuRmAAAAAJAAAA/H8AAAAAAAAAAAAAAAAAAAAAAAAAAAAAAAAAACAAAABkdgAIAAAAACUAAAAMAAAABAAAABgAAAAMAAAAAAAAABIAAAAMAAAAAQAAAB4AAAAYAAAAKQAAADMAAABCAAAASAAAACUAAAAMAAAABAAAAFQAAABYAAAAKgAAADMAAABAAAAARwAAAAEAAAAAAMhBAADIQSoAAAAzAAAAAgAAAEwAAAAAAAAAAAAAAAAAAAD//////////1AAAABHAFEACwAAAAwAAABLAAAAQAAAADAAAAAFAAAAIAAAAAEAAAABAAAAEAAAAAAAAAAAAAAAJwEAAIAAAAAAAAAAAAAAACcBAACAAAAAJQAAAAwAAAACAAAAJwAAABgAAAAFAAAAAAAAAP///wAAAAAAJQAAAAwAAAAFAAAATAAAAGQAAAAAAAAAUAAAACYBAAB8AAAAAAAAAFAAAAAn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xAAAAAoAAABQAAAAcwAAAFwAAAABAAAAAADIQQAAyEEKAAAAUAAAABQAAABMAAAAAAAAAAAAAAAAAAAA//////////90AAAARwB1AGkAbABsAGUAcgBtAG8AIABRAHUAZQBsAGwAbQBhAGwAegAgAAgAAAAHAAAAAwAAAAMAAAADAAAABgAAAAQAAAAJAAAABwAAAAMAAAAIAAAABwAAAAYAAAADAAAAAwAAAAkAAAAGAAAAAwAAAAUAAAADAAAASwAAAEAAAAAwAAAABQAAACAAAAABAAAAAQAAABAAAAAAAAAAAAAAACcBAACAAAAAAAAAAAAAAAAn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AADIQQAAyEEKAAAAYAAAAAoAAABMAAAAAAAAAAAAAAAAAAAA//////////9gAAAAUAByAGUAcwBpAGQAZQBuAHQAZQAGAAAABAAAAAYAAAAFAAAAAwAAAAcAAAAGAAAABwAAAAQAAAAGAAAASwAAAEAAAAAwAAAABQAAACAAAAABAAAAAQAAABAAAAAAAAAAAAAAACcBAACAAAAAAAAAAAAAAAAnAQAAgAAAACUAAAAMAAAAAgAAACcAAAAYAAAABQAAAAAAAAD///8AAAAAACUAAAAMAAAABQAAAEwAAABkAAAACQAAAHAAAAAdAQAAfAAAAAkAAABwAAAAFQEAAA0AAAAhAPAAAAAAAAAAAAAAAIA/AAAAAAAAAAAAAIA/AAAAAAAAAAAAAAAAAAAAAAAAAAAAAAAAAAAAAAAAAAAlAAAADAAAAAAAAIAoAAAADAAAAAUAAAAlAAAADAAAAAEAAAAYAAAADAAAAAAAAAASAAAADAAAAAEAAAAWAAAADAAAAAAAAABUAAAAdAEAAAoAAABwAAAAHAEAAHwAAAABAAAAAADIQQAAyEEKAAAAcAAAADEAAABMAAAABAAAAAkAAABwAAAAHgEAAH0AAACwAAAARgBpAHIAbQBhAGQAbwAgAHAAbwByADoAIAA3AGYAMgA0AGQANwA0ADMALQBiAGMAZgBjAC0ANAAwAGMAOAAtAGIAMwBlADcALQBkAGIANgAwAGMAMwAxAGMANQBiAGQAYQAAAAYAAAADAAAABAAAAAkAAAAGAAAABwAAAAcAAAADAAAABwAAAAcAAAAEAAAAAwAAAAMAAAAGAAAABAAAAAYAAAAGAAAABwAAAAYAAAAGAAAABgAAAAQAAAAHAAAABQAAAAQAAAAFAAAABAAAAAYAAAAGAAAABQAAAAYAAAAEAAAABwAAAAYAAAAGAAAABgAAAAQAAAAHAAAABwAAAAYAAAAGAAAABQAAAAYAAAAGAAAABQAAAAYAAAAHAAAABwAAAAYAAAAWAAAADAAAAAAAAAAlAAAADAAAAAIAAAAOAAAAFAAAAAAAAAAQAAAAFAAAAA==</Object>
  <Object Id="idInvalidSigLnImg">AQAAAGwAAAAAAAAAAAAAACYBAAB/AAAAAAAAAAAAAADPHAAAgAwAACBFTUYAAAEASB8AALAAAAAGAAAAAAAAAAAAAAAAAAAAgAcAADgEAADgAQAADgEAAAAAAAAAAAAAAAAAAABTBwCwHgQACgAAABAAAAAAAAAAAAAAAEsAAAAQAAAAAAAAAAUAAAAeAAAAGAAAAAAAAAAAAAAAJwEAAIAAAAAnAAAAGAAAAAEAAAAAAAAAAAAAAAAAAAAlAAAADAAAAAEAAABMAAAAZAAAAAAAAAAAAAAAJgEAAH8AAAAAAAAAAAAAACc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mAQAAfwAAAAAAAAAAAAAAJwEAAIAAAAAhAPAAAAAAAAAAAAAAAIA/AAAAAAAAAAAAAIA/AAAAAAAAAAAAAAAAAAAAAAAAAAAAAAAAAAAAAAAAAAAlAAAADAAAAAAAAIAoAAAADAAAAAEAAAAnAAAAGAAAAAEAAAAAAAAA8PDwAAAAAAAlAAAADAAAAAEAAABMAAAAZAAAAAAAAAAAAAAAJgEAAH8AAAAAAAAAAAAAACcBAACAAAAAIQDwAAAAAAAAAAAAAACAPwAAAAAAAAAAAACAPwAAAAAAAAAAAAAAAAAAAAAAAAAAAAAAAAAAAAAAAAAAJQAAAAwAAAAAAACAKAAAAAwAAAABAAAAJwAAABgAAAABAAAAAAAAAPDw8AAAAAAAJQAAAAwAAAABAAAATAAAAGQAAAAAAAAAAAAAACYBAAB/AAAAAAAAAAAAAAAnAQAAgAAAACEA8AAAAAAAAAAAAAAAgD8AAAAAAAAAAAAAgD8AAAAAAAAAAAAAAAAAAAAAAAAAAAAAAAAAAAAAAAAAACUAAAAMAAAAAAAAgCgAAAAMAAAAAQAAACcAAAAYAAAAAQAAAAAAAADw8PAAAAAAACUAAAAMAAAAAQAAAEwAAABkAAAAAAAAAAAAAAAmAQAAfwAAAAAAAAAAAAAAJwEAAIAAAAAhAPAAAAAAAAAAAAAAAIA/AAAAAAAAAAAAAIA/AAAAAAAAAAAAAAAAAAAAAAAAAAAAAAAAAAAAAAAAAAAlAAAADAAAAAAAAIAoAAAADAAAAAEAAAAnAAAAGAAAAAEAAAAAAAAA////AAAAAAAlAAAADAAAAAEAAABMAAAAZAAAAAAAAAAAAAAAJgEAAH8AAAAAAAAAAAAAACcBAACAAAAAIQDwAAAAAAAAAAAAAACAPwAAAAAAAAAAAACAPwAAAAAAAAAAAAAAAAAAAAAAAAAAAAAAAAAAAAAAAAAAJQAAAAwAAAAAAACAKAAAAAwAAAABAAAAJwAAABgAAAABAAAAAAAAAP///wAAAAAAJQAAAAwAAAABAAAATAAAAGQAAAAAAAAAAAAAACYBAAB/AAAAAAAAAAAAAAAn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EtQ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6bB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Cfr8fwAAlQsvt/x/AAAgQgn6/H8AABz7mLf8fwAAgBQAAAAAAABAAADA/H8AAAAACfr8fwAAWQ4vt/x/AAAEAAAAAAAAACBCCfr8fwAAWLjvRmAAAAAc+5i3/H8AAEgAAAD8fwAAHPuYt/x/AADAU7q3/H8AAID/mLcAAAAAAQAAAAAAAAB+I5m3/H8AAAAACfr8fwAAAAAAAAAAAAAAAAAAYAAAAMEU5Pj8fwAAgOLAtvx/AABwCwAAAAAAAEAo3K3SAQAAeLrvRmAAAAAAAAAAAAAAAAAAAAAAAAAAAAAAAAAAAAAAAAAAAAAAANm570ZgAAAA1P4ut2R2AAgAAAAAJQAAAAwAAAABAAAAGAAAAAwAAAD/AAAAEgAAAAwAAAABAAAAHgAAABgAAAAiAAAABAAAAHIAAAARAAAAJQAAAAwAAAABAAAAVAAAAKgAAAAjAAAABAAAAHAAAAAQAAAAAQAAAAAAyEEAAMhBIwAAAAQAAAAPAAAATAAAAAAAAAAAAAAAAAAAAP//////////bAAAAEYAaQByAG0AYQAgAG4AbwAgAHYA4QBsAGkAZABhAAAABgAAAAMAAAAEAAAACQAAAAYAAAADAAAABwAAAAcAAAADAAAABQAAAAYAAAADAAAAAwAAAAcAAAAGAAAASwAAAEAAAAAwAAAABQAAACAAAAABAAAAAQAAABAAAAAAAAAAAAAAACcBAACAAAAAAAAAAAAAAAAnAQAAgAAAAFIAAABwAQAAAgAAABAAAAAHAAAAAAAAAAAAAAC8AgAAAAAAAAECAiJTAHkAcwB0AGUAbQAAAAAAAAAAAAAAAAAAAAAAAAAAAAAAAAAAAAAAAAAAAAAAAAAAAAAAAAAAAAAAAAAAAAAAAAAAAAkAAAABAAAAuMP7+Px/AAAAAAAAAAAAAEiOB/n8fwAAAAAAAAAAAAAAAAAAAAAAAOg67kZgAAAAcIxTwQAAAAAAAAAAAAAAAAAAAAAAAAAAi/5aSM98AAAGAAAA/H8AAGAMAAAAAAAAcQWKAAAAAABAKNyt0gEAADA87kYAAAAAAD/uRmAAAAAHAAAAAAAAAAAAAAAAAAAAbDvuRmAAAACpO+5GYAAAAMEU5Pj8fwAAkJEJvdIBAAD2S+f4AAAAAP1VlVVsrAAAkJEJvdIBAABsO+5GYA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MI01vdIBAAC4w/v4/H8AADCNNb3SAQAASI4H+fx/AAAAAAAAAAAAAAAAAAAAAAAAwFPBtvx/AAD+/////////wAAAAAAAAAAAAAAAAAAAAAL/lpIz3wAAKGJNLb8fwAAgOLAtvx/AADg////AAAAAEAo3K3SAQAAyDvuRgAAAAAAAAAAAAAAAAYAAAAAAAAAAAAAAAAAAADsOu5GYAAAACk77kZgAAAAwRTk+Px/AAAACAAAAAAAAHCMU8EAAAAAs+CtqQ82AABIBzC90gEAAOw67kZgAAAABgAAAPx/AAAAAAAAAAAAAAAAAAAAAAAAAAAAAAAAAAAgAAAAZHYACAAAAAAlAAAADAAAAAMAAAAYAAAADAAAAAAAAAASAAAADAAAAAEAAAAWAAAADAAAAAgAAABUAAAAVAAAAAoAAAAnAAAAHgAAAEoAAAABAAAAAADIQQAAy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BAAAARwAAACkAAAAzAAAAGQAAABUAAAAhAPAAAAAAAAAAAAAAAIA/AAAAAAAAAAAAAIA/AAAAAAAAAAAAAAAAAAAAAAAAAAAAAAAAAAAAAAAAAAAlAAAADAAAAAAAAIAoAAAADAAAAAQAAABSAAAAcAEAAAQAAADw////AAAAAAAAAAAAAAAAkAEAAAAAAAEAAAAAcwBlAGcAbwBlACAAdQBpAAAAAAAAAAAAAAAAAAAAAAAAAAAAAAAAAAAAAAAAAAAAAAAAAAAAAAAAAAAAAAAAAAAAAAC4jDW90gEAALjD+/j8fwAAuIw1vdIBAABIjgf5/H8AAAAAAAAAAAAAAAAAAAAAAAD+//////////////8BAAAAAAAAAAAAAAAAAAAAAAAAANv+WkjPfAAAAAAAAAAAAAAgwcy2/H8AAPD///8AAAAAQCjcrdIBAAB4PO5GAAAAAAAAAAAAAAAACQAAAAAAAAAAAAAAAAAAAJw77kZgAAAA2TvuRmAAAADBFOT4/H8AAIDiwLb8fwAAAgAAAAAAAADD4a2pDzYAANQ8NLb8fwAAnDvuRmAAAAAJAAAA/H8AAAAAAAAAAAAAAAAAAAAAAAAAAAAAAAAAACAAAABkdgAIAAAAACUAAAAMAAAABAAAABgAAAAMAAAAAAAAABIAAAAMAAAAAQAAAB4AAAAYAAAAKQAAADMAAABCAAAASAAAACUAAAAMAAAABAAAAFQAAABYAAAAKgAAADMAAABAAAAARwAAAAEAAAAAAMhBAADIQSoAAAAzAAAAAgAAAEwAAAAAAAAAAAAAAAAAAAD//////////1AAAABHAFEACwAAAAwAAABLAAAAQAAAADAAAAAFAAAAIAAAAAEAAAABAAAAEAAAAAAAAAAAAAAAJwEAAIAAAAAAAAAAAAAAACcBAACAAAAAJQAAAAwAAAACAAAAJwAAABgAAAAFAAAAAAAAAP///wAAAAAAJQAAAAwAAAAFAAAATAAAAGQAAAAAAAAAUAAAACYBAAB8AAAAAAAAAFAAAAAn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xAAAAAoAAABQAAAAcwAAAFwAAAABAAAAAADIQQAAyEEKAAAAUAAAABQAAABMAAAAAAAAAAAAAAAAAAAA//////////90AAAARwB1AGkAbABsAGUAcgBtAG8AIABRAHUAZQBsAGwAbQBhAGwAegAgAAgAAAAHAAAAAwAAAAMAAAADAAAABgAAAAQAAAAJAAAABwAAAAMAAAAIAAAABwAAAAYAAAADAAAAAwAAAAkAAAAGAAAAAwAAAAUAAAADAAAASwAAAEAAAAAwAAAABQAAACAAAAABAAAAAQAAABAAAAAAAAAAAAAAACcBAACAAAAAAAAAAAAAAAAn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AADIQQAAyEEKAAAAYAAAAAoAAABMAAAAAAAAAAAAAAAAAAAA//////////9gAAAAUAByAGUAcwBpAGQAZQBuAHQAZQAGAAAABAAAAAYAAAAFAAAAAwAAAAcAAAAGAAAABwAAAAQAAAAGAAAASwAAAEAAAAAwAAAABQAAACAAAAABAAAAAQAAABAAAAAAAAAAAAAAACcBAACAAAAAAAAAAAAAAAAnAQAAgAAAACUAAAAMAAAAAgAAACcAAAAYAAAABQAAAAAAAAD///8AAAAAACUAAAAMAAAABQAAAEwAAABkAAAACQAAAHAAAAAdAQAAfAAAAAkAAABwAAAAFQEAAA0AAAAhAPAAAAAAAAAAAAAAAIA/AAAAAAAAAAAAAIA/AAAAAAAAAAAAAAAAAAAAAAAAAAAAAAAAAAAAAAAAAAAlAAAADAAAAAAAAIAoAAAADAAAAAUAAAAlAAAADAAAAAEAAAAYAAAADAAAAAAAAAASAAAADAAAAAEAAAAWAAAADAAAAAAAAABUAAAAdAEAAAoAAABwAAAAHAEAAHwAAAABAAAAAADIQQAAyEEKAAAAcAAAADEAAABMAAAABAAAAAkAAABwAAAAHgEAAH0AAACwAAAARgBpAHIAbQBhAGQAbwAgAHAAbwByADoAIAA3AGYAMgA0AGQANwA0ADMALQBiAGMAZgBjAC0ANAAwAGMAOAAtAGIAMwBlADcALQBkAGIANgAwAGMAMwAxAGMANQBiAGQAYQAAAAYAAAADAAAABAAAAAkAAAAGAAAABwAAAAcAAAADAAAABwAAAAcAAAAEAAAAAwAAAAMAAAAGAAAABAAAAAYAAAAGAAAABwAAAAYAAAAGAAAABgAAAAQAAAAHAAAABQAAAAQAAAAFAAAABAAAAAYAAAAGAAAABQAAAAYAAAAEAAAABwAAAAYAAAAGAAAABgAAAAQAAAAHAAAABwAAAAYAAAAGAAAABQAAAAYAAAAGAAAABQAAAAYAAAAHAAAABw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</cp:lastModifiedBy>
  <cp:lastPrinted>2019-03-22T12:47:33Z</cp:lastPrinted>
  <dcterms:created xsi:type="dcterms:W3CDTF">2017-05-05T19:26:45Z</dcterms:created>
  <dcterms:modified xsi:type="dcterms:W3CDTF">2020-07-02T19:34:24Z</dcterms:modified>
</cp:coreProperties>
</file>