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4.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C:\Users\Pablo.Roa\Desktop\ESTADOS FINANCIEROS A SETEMBRE 2020 FIRMA DIGITAL\"/>
    </mc:Choice>
  </mc:AlternateContent>
  <xr:revisionPtr revIDLastSave="0" documentId="13_ncr:201_{70202762-A9A6-4CB7-83A8-6481E685A573}" xr6:coauthVersionLast="45" xr6:coauthVersionMax="45" xr10:uidLastSave="{00000000-0000-0000-0000-000000000000}"/>
  <bookViews>
    <workbookView xWindow="-120" yWindow="-120" windowWidth="29040" windowHeight="15840" tabRatio="850" xr2:uid="{00000000-000D-0000-FFFF-FFFF00000000}"/>
  </bookViews>
  <sheets>
    <sheet name="Indice" sheetId="8" r:id="rId1"/>
    <sheet name="1" sheetId="4" r:id="rId2"/>
    <sheet name="2" sheetId="3" r:id="rId3"/>
    <sheet name="3" sheetId="2" r:id="rId4"/>
    <sheet name="4" sheetId="1" r:id="rId5"/>
    <sheet name="5" sheetId="10" r:id="rId6"/>
    <sheet name="6" sheetId="9" r:id="rId7"/>
    <sheet name="7" sheetId="11" r:id="rId8"/>
  </sheets>
  <definedNames>
    <definedName name="_Hlk486413223" localSheetId="6">'6'!$A$27</definedName>
    <definedName name="_Hlk492023274" localSheetId="6">'6'!$A$99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1" l="1"/>
  <c r="E14" i="3"/>
  <c r="B3" i="1"/>
  <c r="B3" i="2"/>
  <c r="B4" i="3"/>
  <c r="B4" i="4"/>
  <c r="J11" i="11" l="1"/>
  <c r="E6" i="3" l="1"/>
  <c r="C110" i="9" l="1"/>
  <c r="D110" i="9"/>
  <c r="E15" i="3" l="1"/>
  <c r="C10" i="8" l="1"/>
  <c r="E6" i="4" l="1"/>
  <c r="C6" i="4"/>
  <c r="D5" i="2"/>
  <c r="C5" i="2"/>
  <c r="D5" i="1"/>
  <c r="C5" i="1"/>
  <c r="N4" i="8" l="1"/>
</calcChain>
</file>

<file path=xl/sharedStrings.xml><?xml version="1.0" encoding="utf-8"?>
<sst xmlns="http://schemas.openxmlformats.org/spreadsheetml/2006/main" count="245" uniqueCount="221">
  <si>
    <t>G</t>
  </si>
  <si>
    <t>Saldo de Caja al inicio del año</t>
  </si>
  <si>
    <t>Actividades Operativas</t>
  </si>
  <si>
    <t>Causa de Las Variaciones de efectivo</t>
  </si>
  <si>
    <t>Cambios en activos y pasivos operativos</t>
  </si>
  <si>
    <t>Aumento o disminucion deudores por operaciones</t>
  </si>
  <si>
    <t>Aumento o Disminucion intereses a cobrar</t>
  </si>
  <si>
    <t>Aumentoo disminución en acreedores por operaciones</t>
  </si>
  <si>
    <t>Aumento o disminución en otros pasivos</t>
  </si>
  <si>
    <t>Flujo neto generado por actividades operativas</t>
  </si>
  <si>
    <t>Actividades de financiación</t>
  </si>
  <si>
    <t>Rescate</t>
  </si>
  <si>
    <t>Aumento o disminución de inversiones</t>
  </si>
  <si>
    <t>Suscripciones</t>
  </si>
  <si>
    <t>Flujo Neto de efectivo por actividades de financiación</t>
  </si>
  <si>
    <t>Saldo final de efectivos</t>
  </si>
  <si>
    <t>ESTADO DE VARIACIÓN DEL ACTIVO NETO</t>
  </si>
  <si>
    <t>CUENTAS</t>
  </si>
  <si>
    <t>APORTANTES</t>
  </si>
  <si>
    <t>RESULTADOS</t>
  </si>
  <si>
    <t>Saldo al inicio del periodo</t>
  </si>
  <si>
    <t>Movimientos del periodo</t>
  </si>
  <si>
    <t>Rescates</t>
  </si>
  <si>
    <t>Resultado del Periodo</t>
  </si>
  <si>
    <t>Saldo al final del periodo</t>
  </si>
  <si>
    <t>INGRESOS</t>
  </si>
  <si>
    <t>Resultado por Tenencia</t>
  </si>
  <si>
    <t xml:space="preserve">Intereses </t>
  </si>
  <si>
    <t>Total Ingresos</t>
  </si>
  <si>
    <t>EGRESOS</t>
  </si>
  <si>
    <t>Comisión por Administración</t>
  </si>
  <si>
    <t xml:space="preserve">- Gastos de Ventas </t>
  </si>
  <si>
    <t>Comisión por Corretaje</t>
  </si>
  <si>
    <t>Otros Egresos</t>
  </si>
  <si>
    <t>Total Egresos</t>
  </si>
  <si>
    <t>Resultado del Ejercicio</t>
  </si>
  <si>
    <t>ACTIVOS</t>
  </si>
  <si>
    <t>ACTIVO CORRIENTE</t>
  </si>
  <si>
    <t>DISPONIBILIDADES</t>
  </si>
  <si>
    <t>Titulo de Renta Variable</t>
  </si>
  <si>
    <t>ACTIVO NO CORRIENTE</t>
  </si>
  <si>
    <t>Total de Activo Bruto</t>
  </si>
  <si>
    <t xml:space="preserve">PASIVOS </t>
  </si>
  <si>
    <t xml:space="preserve">PASIVO </t>
  </si>
  <si>
    <t>ACREEDORES POR OPERACIONES</t>
  </si>
  <si>
    <t>Rescates a Pagar</t>
  </si>
  <si>
    <t xml:space="preserve">Total Pasivo </t>
  </si>
  <si>
    <t>Activo Neto</t>
  </si>
  <si>
    <t>Cuotas partes en circulación</t>
  </si>
  <si>
    <t>Valor cuota parte al cierre</t>
  </si>
  <si>
    <t>TOTAL ACTIVO CORRIENTE</t>
  </si>
  <si>
    <t>Banco</t>
  </si>
  <si>
    <t>Otros (Ventas de Activos Fijos)</t>
  </si>
  <si>
    <t>Desde</t>
  </si>
  <si>
    <t>Comparativo</t>
  </si>
  <si>
    <t>FECHA DE REPORTE</t>
  </si>
  <si>
    <t>Tipo de Cambio Comprador</t>
  </si>
  <si>
    <t>Tipo de Cambio Vendedor</t>
  </si>
  <si>
    <t>Estados Financieros</t>
  </si>
  <si>
    <t>(Anexo D)</t>
  </si>
  <si>
    <t>Índice</t>
  </si>
  <si>
    <t>NOTAS A LOS ESTADOS FINANCIEROS</t>
  </si>
  <si>
    <t>CUADRO DE INVERSIONES</t>
  </si>
  <si>
    <t xml:space="preserve">ESTADO DE FLUJO DE CAJA </t>
  </si>
  <si>
    <t>ESTADO DE VARIACION DEL ACTIVO NETO</t>
  </si>
  <si>
    <t xml:space="preserve">ESTADO DE RESULTADO </t>
  </si>
  <si>
    <t xml:space="preserve">BALANCE GENERAL </t>
  </si>
  <si>
    <t>Nota  1 – INFORMACIÓN BÁSICA DEL FONDO</t>
  </si>
  <si>
    <t>Nota  2 – Información sobre la Administradora</t>
  </si>
  <si>
    <t>2.1 - INVESTOR ADMINISTRADORA DE FONDOS PATRIMONIALES DE INVERSION  SOCIEDAD ANÓNIMA ha sido constituida legalmente bajo las leyes de la República del Paraguay. Su constitución ha sido formalizada ante el escribano Publico Luis Enrique Peroni Giralt  por Escritura Publica Nº 1.201 en fecha 20 de diciembre de 2016. Se encuentra inscripta en los Registros Públicos de Comercio, bajo el Numero 7612 serie 1 folio 1 y siguientes, de la sección contratos de fecha 18 de enero de 2017.</t>
  </si>
  <si>
    <t>Fue inscripta en la Comisión Nacional de Valores por medio de la Resolucion Nº 34 E/17.</t>
  </si>
  <si>
    <r>
      <t xml:space="preserve">2.2 – Entidad encargada de la custodia: </t>
    </r>
    <r>
      <rPr>
        <u/>
        <sz val="11"/>
        <color theme="1"/>
        <rFont val="Calibri"/>
        <family val="2"/>
        <scheme val="minor"/>
      </rPr>
      <t>:</t>
    </r>
    <r>
      <rPr>
        <sz val="11"/>
        <color theme="1"/>
        <rFont val="Calibri"/>
        <family val="2"/>
        <scheme val="minor"/>
      </rPr>
      <t xml:space="preserve"> </t>
    </r>
    <r>
      <rPr>
        <sz val="12"/>
        <color theme="1"/>
        <rFont val="Arial"/>
        <family val="2"/>
      </rPr>
      <t>BVPASA e INVESTOR Casa de Bolsa S.A.</t>
    </r>
  </si>
  <si>
    <t>Nota 3.- Principales políticas y prácticas contables aplicadas.</t>
  </si>
  <si>
    <t>3.1 Los Estados Financieros han sido preparados de acuerdo a las normas establecidas por la comisión Nacional de Valores y Normas de Información Financiera emitidas por el Consejo de Contadores del Paraguay.</t>
  </si>
  <si>
    <t xml:space="preserve">3.2. La moneda de cuenta </t>
  </si>
  <si>
    <t>3.3 Política de Constitución de Previsiones:</t>
  </si>
  <si>
    <t>3.5 – Valuación de las Inversiones</t>
  </si>
  <si>
    <t>3.6 Política de Reconocimiento de Ingresos:</t>
  </si>
  <si>
    <t xml:space="preserve">3.7  Flujo de Efectivo  </t>
  </si>
  <si>
    <t>3.13 Tipos de cambio utilizados para convertir en moneda nacional los saldos en Moneda Extranjera:</t>
  </si>
  <si>
    <t>Periodo actual</t>
  </si>
  <si>
    <t>Periodo anterior</t>
  </si>
  <si>
    <t>Ejercicio anterior</t>
  </si>
  <si>
    <t>Tipo de cambio comprador</t>
  </si>
  <si>
    <t>NO APLICABLE</t>
  </si>
  <si>
    <t>tipo de cambio vendedor</t>
  </si>
  <si>
    <r>
      <t>a)</t>
    </r>
    <r>
      <rPr>
        <b/>
        <sz val="7"/>
        <color theme="1"/>
        <rFont val="Times New Roman"/>
        <family val="1"/>
      </rPr>
      <t xml:space="preserve">    </t>
    </r>
    <r>
      <rPr>
        <b/>
        <sz val="12"/>
        <color theme="1"/>
        <rFont val="Arial"/>
        <family val="2"/>
      </rPr>
      <t>Posición en moneda extranjera</t>
    </r>
  </si>
  <si>
    <t>Detalle</t>
  </si>
  <si>
    <t>Moneda extranjera clase</t>
  </si>
  <si>
    <t>Moneda extranjera Monto</t>
  </si>
  <si>
    <t>Cambio vigente</t>
  </si>
  <si>
    <t>Saldo periodo actual (Gs.)</t>
  </si>
  <si>
    <t>Activos</t>
  </si>
  <si>
    <t>Pasivos</t>
  </si>
  <si>
    <r>
      <t>b)</t>
    </r>
    <r>
      <rPr>
        <b/>
        <sz val="7"/>
        <color theme="1"/>
        <rFont val="Times New Roman"/>
        <family val="1"/>
      </rPr>
      <t xml:space="preserve">   </t>
    </r>
    <r>
      <rPr>
        <b/>
        <sz val="12"/>
        <color theme="1"/>
        <rFont val="Arial"/>
        <family val="2"/>
      </rPr>
      <t>Diferencia de cambio en Moneda Extranjera</t>
    </r>
  </si>
  <si>
    <r>
      <t>c)</t>
    </r>
    <r>
      <rPr>
        <b/>
        <sz val="7"/>
        <color theme="1"/>
        <rFont val="Times New Roman"/>
        <family val="1"/>
      </rPr>
      <t xml:space="preserve">    </t>
    </r>
    <r>
      <rPr>
        <b/>
        <sz val="12"/>
        <color theme="1"/>
        <rFont val="Arial"/>
        <family val="2"/>
      </rPr>
      <t>Gastos operacionales y comisiones de la administradora con cargo al Fondo:</t>
    </r>
  </si>
  <si>
    <r>
      <t>Ø</t>
    </r>
    <r>
      <rPr>
        <sz val="7"/>
        <color theme="1"/>
        <rFont val="Times New Roman"/>
        <family val="1"/>
      </rPr>
      <t xml:space="preserve">  </t>
    </r>
    <r>
      <rPr>
        <u/>
        <sz val="12"/>
        <color theme="1"/>
        <rFont val="Arial"/>
        <family val="2"/>
      </rPr>
      <t>Comisiones propias de las operaciones de inversión</t>
    </r>
    <r>
      <rPr>
        <sz val="12"/>
        <color theme="1"/>
        <rFont val="Arial"/>
        <family val="2"/>
      </rPr>
      <t>: de 0% a 0,50% del monto negociado (incluye comisión de intermediación por transacciones bursátiles o extrabursátiles) y arancel BVPASA 0,025% del monto negociado también.</t>
    </r>
  </si>
  <si>
    <r>
      <t>Ø</t>
    </r>
    <r>
      <rPr>
        <sz val="7"/>
        <color theme="1"/>
        <rFont val="Times New Roman"/>
        <family val="1"/>
      </rPr>
      <t xml:space="preserve">  </t>
    </r>
    <r>
      <rPr>
        <u/>
        <sz val="12"/>
        <color theme="1"/>
        <rFont val="Arial"/>
        <family val="2"/>
      </rPr>
      <t xml:space="preserve">Gastos y comisiones bancarias: </t>
    </r>
    <r>
      <rPr>
        <sz val="12"/>
        <color theme="1"/>
        <rFont val="Arial"/>
        <family val="2"/>
      </rPr>
      <t>mantenimiento de cuentas, transferencias interbancarias y otras de similar naturaleza).</t>
    </r>
  </si>
  <si>
    <t>Concepto</t>
  </si>
  <si>
    <t>Monto del periodo actual</t>
  </si>
  <si>
    <t>Monto del periodo anterior</t>
  </si>
  <si>
    <t>Comisiones por Administración</t>
  </si>
  <si>
    <t>Otros</t>
  </si>
  <si>
    <t>TOTAL</t>
  </si>
  <si>
    <r>
      <t>d)</t>
    </r>
    <r>
      <rPr>
        <b/>
        <sz val="7"/>
        <color theme="1"/>
        <rFont val="Times New Roman"/>
        <family val="1"/>
      </rPr>
      <t xml:space="preserve">   </t>
    </r>
    <r>
      <rPr>
        <b/>
        <sz val="12"/>
        <color theme="1"/>
        <rFont val="Arial"/>
        <family val="2"/>
      </rPr>
      <t>Información Estadística</t>
    </r>
  </si>
  <si>
    <t>Mes</t>
  </si>
  <si>
    <t>Valor cuota</t>
  </si>
  <si>
    <t>Patrimonio Neto del Fondo</t>
  </si>
  <si>
    <t>N° de Partícipes</t>
  </si>
  <si>
    <t>1er. Trimestre</t>
  </si>
  <si>
    <t>Enero</t>
  </si>
  <si>
    <t>Febrero</t>
  </si>
  <si>
    <t>Marzo</t>
  </si>
  <si>
    <t>2do. Trimestre</t>
  </si>
  <si>
    <t>Abril</t>
  </si>
  <si>
    <t>Mayo</t>
  </si>
  <si>
    <t>Junio</t>
  </si>
  <si>
    <t>3er. Trimestre</t>
  </si>
  <si>
    <t>Julio</t>
  </si>
  <si>
    <t>Agosto</t>
  </si>
  <si>
    <t>Setiembre</t>
  </si>
  <si>
    <t>4to. Trimestre</t>
  </si>
  <si>
    <t>Octubre</t>
  </si>
  <si>
    <t>Noviembre</t>
  </si>
  <si>
    <t>Diciembre</t>
  </si>
  <si>
    <t>4.- COMPOSICIÓN DE LAS CUENTAS</t>
  </si>
  <si>
    <t>4.1 - DIPONIBILIDADES</t>
  </si>
  <si>
    <t>Efectivos en moneda nacional depositadas en las cuentas de INVESTOR CASA DE BOLSA S.A.</t>
  </si>
  <si>
    <t>Valores al Cobro</t>
  </si>
  <si>
    <t>4.3 – ACREEDORES  POR OPERACIONES</t>
  </si>
  <si>
    <t>No aplicable no existen obligaciones</t>
  </si>
  <si>
    <t>4.4 – COMISIONES A PAGAR A LA ADMINISTRADORA</t>
  </si>
  <si>
    <t>4.2 - CUADRO DE INVERSIONES</t>
  </si>
  <si>
    <t>INFORME DEL SINDICO</t>
  </si>
  <si>
    <t>Señores accionistas de</t>
  </si>
  <si>
    <t>Es mi informe.</t>
  </si>
  <si>
    <t>Juan José Talavera</t>
  </si>
  <si>
    <t>Síndico Titular</t>
  </si>
  <si>
    <t xml:space="preserve">       4.2 INVERSIONES</t>
  </si>
  <si>
    <t>Instrumento</t>
  </si>
  <si>
    <t>Emisor</t>
  </si>
  <si>
    <t>Fecha de vencimiento</t>
  </si>
  <si>
    <t>Total de las Inversiones</t>
  </si>
  <si>
    <t>INFORME SINDICO</t>
  </si>
  <si>
    <t>NOTAS A LOS ESTADOS CONTABLES</t>
  </si>
  <si>
    <t>Ganancia en operaciones</t>
  </si>
  <si>
    <t>Sector</t>
  </si>
  <si>
    <t>Pais</t>
  </si>
  <si>
    <t>Fecha de Compra</t>
  </si>
  <si>
    <t>Moneda</t>
  </si>
  <si>
    <t>Monto</t>
  </si>
  <si>
    <t>Valor de compra</t>
  </si>
  <si>
    <t>Valor contable</t>
  </si>
  <si>
    <t>Valor Nominal</t>
  </si>
  <si>
    <t>Tasa de interés</t>
  </si>
  <si>
    <t>% de las Inversiones según Reglam. Interno</t>
  </si>
  <si>
    <t>% de las Inversiones con relación al patrimonio neto del fondo</t>
  </si>
  <si>
    <t>% de las Inversiones por grupo económico</t>
  </si>
  <si>
    <t>INVERSIONES (Nota  4.2  )</t>
  </si>
  <si>
    <t>Titulo de Renta fija</t>
  </si>
  <si>
    <t xml:space="preserve">Valores al cobro  </t>
  </si>
  <si>
    <t>DISPONIBILIDADES (Nota 4.1 )</t>
  </si>
  <si>
    <t xml:space="preserve">Titulo de Renta fija </t>
  </si>
  <si>
    <t>Comisiones a Pagar a la Administradora (Nota  4.4  )</t>
  </si>
  <si>
    <t>Ver Cuadro</t>
  </si>
  <si>
    <t>Banco Familiar Cta.Cte. Gs.</t>
  </si>
  <si>
    <t>Investor Casa de Bolsa SA</t>
  </si>
  <si>
    <t>Nota 5. HECHOS POSTERIORES - SITUACION SANITARIA GLOBAL</t>
  </si>
  <si>
    <t>Resultados Acumulados</t>
  </si>
  <si>
    <t>Las cinco (5) Notas que se acompañan son parte integrante de de estos Estados Financieros</t>
  </si>
  <si>
    <t>Los estados financieros están preparados en la moneda de curso legal en el país. Los saldos en moneda extranjera son convertidos al tipo de cambio comprador y/o vendedor de la fecha de transacción, emitidos por la SET, y ajustados al tipo de cambio de cierre: Tipo comprador para valuación de activos 1USD = 6.793,79 Gs., Tipo Vendedor  para los pasivos 1 USD = 6.820,47</t>
  </si>
  <si>
    <t>Comision por corretaje</t>
  </si>
  <si>
    <t>Saldo al 30/06/2020</t>
  </si>
  <si>
    <t>Saldo al 30/06/2019</t>
  </si>
  <si>
    <t>Fondo de Inversión IN Venture Capital Fund Guaraníes</t>
  </si>
  <si>
    <t>FONDO DE INVERSION IN VENTURE CAPITAL FUND GUARANÍES</t>
  </si>
  <si>
    <r>
      <t>Ø</t>
    </r>
    <r>
      <rPr>
        <sz val="7"/>
        <color theme="1"/>
        <rFont val="Times New Roman"/>
        <family val="1"/>
      </rPr>
      <t xml:space="preserve">  </t>
    </r>
    <r>
      <rPr>
        <u/>
        <sz val="12"/>
        <color theme="1"/>
        <rFont val="Arial"/>
        <family val="2"/>
      </rPr>
      <t>Comisión de administración</t>
    </r>
    <r>
      <rPr>
        <sz val="12"/>
        <color theme="1"/>
        <rFont val="Arial"/>
        <family val="2"/>
      </rPr>
      <t xml:space="preserve">: 5,00% nominal anual (base 365) IVA incluido sobre el patrimonio neto de pre cierre administrado. La comisión se devenga diariamente y se cobra mensualmente. </t>
    </r>
  </si>
  <si>
    <r>
      <rPr>
        <sz val="7"/>
        <color theme="1"/>
        <rFont val="Times New Roman"/>
        <family val="1"/>
      </rPr>
      <t xml:space="preserve"> </t>
    </r>
    <r>
      <rPr>
        <b/>
        <sz val="12"/>
        <color theme="1"/>
        <rFont val="Arial"/>
        <family val="2"/>
      </rPr>
      <t xml:space="preserve"> Naturaleza jurídica : </t>
    </r>
    <r>
      <rPr>
        <sz val="12"/>
        <color theme="1"/>
        <rFont val="Arial"/>
        <family val="2"/>
      </rPr>
      <t xml:space="preserve">       Fondo de Inversión</t>
    </r>
  </si>
  <si>
    <r>
      <rPr>
        <sz val="7"/>
        <color theme="1"/>
        <rFont val="Times New Roman"/>
        <family val="1"/>
      </rPr>
      <t xml:space="preserve"> </t>
    </r>
    <r>
      <rPr>
        <sz val="12"/>
        <color theme="1"/>
        <rFont val="Arial"/>
        <family val="2"/>
      </rPr>
      <t>Autorizados por Resolución Nro. 16 E/20 de fecha 26 de Mayo de 2020 de la Comisión Nacional de Valores</t>
    </r>
    <r>
      <rPr>
        <b/>
        <sz val="12"/>
        <color theme="1"/>
        <rFont val="Arial"/>
        <family val="2"/>
      </rPr>
      <t>;</t>
    </r>
  </si>
  <si>
    <r>
      <rPr>
        <b/>
        <sz val="12"/>
        <color theme="1"/>
        <rFont val="Arial"/>
        <family val="2"/>
      </rPr>
      <t xml:space="preserve">3.8 </t>
    </r>
    <r>
      <rPr>
        <sz val="12"/>
        <color theme="1"/>
        <rFont val="Arial"/>
        <family val="2"/>
      </rPr>
      <t xml:space="preserve">– </t>
    </r>
  </si>
  <si>
    <r>
      <rPr>
        <b/>
        <sz val="12"/>
        <color theme="1"/>
        <rFont val="Arial"/>
        <family val="2"/>
      </rPr>
      <t>3.9</t>
    </r>
    <r>
      <rPr>
        <sz val="12"/>
        <color theme="1"/>
        <rFont val="Arial"/>
        <family val="2"/>
      </rPr>
      <t xml:space="preserve"> </t>
    </r>
  </si>
  <si>
    <r>
      <rPr>
        <b/>
        <sz val="12"/>
        <color theme="1"/>
        <rFont val="Arial"/>
        <family val="2"/>
      </rPr>
      <t>3.10</t>
    </r>
    <r>
      <rPr>
        <sz val="12"/>
        <color theme="1"/>
        <rFont val="Arial"/>
        <family val="2"/>
      </rPr>
      <t xml:space="preserve"> –</t>
    </r>
  </si>
  <si>
    <t>3.11</t>
  </si>
  <si>
    <r>
      <rPr>
        <b/>
        <sz val="12"/>
        <color theme="1"/>
        <rFont val="Arial"/>
        <family val="2"/>
      </rPr>
      <t>3.12</t>
    </r>
    <r>
      <rPr>
        <sz val="12"/>
        <color theme="1"/>
        <rFont val="Arial"/>
        <family val="2"/>
      </rPr>
      <t xml:space="preserve"> - </t>
    </r>
  </si>
  <si>
    <t>CARACTERISTICAS DE LA EMISIÓN DE CUOTAS DE PARTICIPACIÓN</t>
  </si>
  <si>
    <r>
      <t>Plazo de colocación: El plazo para la colocación, suscripción y pago de las cuotas, no podrá exceder de 12 (doce) meses, contados desde la fecha de su autorización por la Comisión Nacional de Valores (C.N.V.). Dicho plazo podrá ser prorrogado por la C.N.V., por causas debidamente fundadas. Cumplido el plazo establecido, el número de cuotas del fondo quedará reducido al de las efectivamente pagadas</t>
    </r>
    <r>
      <rPr>
        <sz val="11"/>
        <color theme="1"/>
        <rFont val="Calibri"/>
        <family val="2"/>
        <scheme val="minor"/>
      </rPr>
      <t xml:space="preserve">. </t>
    </r>
  </si>
  <si>
    <t>Precio: No podrá ser inferior al que resulte de dividir el valor diario del patrimonio del fondo por el número de cuotas pagadas a la fecha.</t>
  </si>
  <si>
    <t xml:space="preserve">Plazo de colocación: El plazo para la colocación, suscripción y pago de las cuotas, no podrá exceder de 12 (doce) meses, contados desde la fecha de su autorización por la Comisión Nacional de Valores (C.N.V.). Dicho plazo podrá ser prorrogado por la C.N.V., por causas debidamente fundadas. Cumplido el plazo establecido, el número de cuotas del fondo quedará reducido al de las efectivamente pagadas. </t>
  </si>
  <si>
    <t>Agente colocador: INVESTOR Administradora de Fondos Patrimoniales de Inversión S.A. e INVESTOR Casa de Bolsa S.A.</t>
  </si>
  <si>
    <t>Entidad de Custodia de las cuotas partes: Bolsa de Valores y Productos de Asunción S.A. (B.V.P.A.S.A), forma desmaterializada por Sistema Electrónico de Negociación (S.E.N.).</t>
  </si>
  <si>
    <t>Entidad de Custodia del portafolio del Fondo: Bolsa de Valores y Productos de Asunción S.A. (B.V.P.A.S.A) e Investor Casa de Bolsa S.A.</t>
  </si>
  <si>
    <t>Condiciones de compra de cuotas del fondo:</t>
  </si>
  <si>
    <t xml:space="preserve">Reglas para suscripción: Los partícipes deberán suscribir con la Sociedad Administradora el Contrato de Suscripción al fondo y la Solicitud de Inversión correspondiente. </t>
  </si>
  <si>
    <t>Forma de representación de las cuotas: Los aportes quedarán expresados en cuotas del fondo, nominativas, unitarias de igual valor y características, y no podrán rescatarse antes de la liquidación del Fondo.</t>
  </si>
  <si>
    <t>POLITICA DE INVERSION</t>
  </si>
  <si>
    <t>Al efecto de materializar la inversión del Fondo, sus recursos se invertirán en los siguientes instrumentos:</t>
  </si>
  <si>
    <r>
      <t xml:space="preserve">  .</t>
    </r>
    <r>
      <rPr>
        <sz val="11"/>
        <color theme="1"/>
        <rFont val="Calibri"/>
        <family val="2"/>
        <scheme val="minor"/>
      </rPr>
      <t xml:space="preserve">   </t>
    </r>
    <r>
      <rPr>
        <sz val="12"/>
        <color theme="1"/>
        <rFont val="Arial"/>
        <family val="2"/>
      </rPr>
      <t>La emisión de cuotas de participación se realizará en moneda local , los valores serán de oferta pública, inscriptas en el registro de la Comisión Nacional de Valores (C.N.V.) y registrada en la Bolsa de Valores y Productos de Asunción S.A. (B.V.P.A.S.A).</t>
    </r>
  </si>
  <si>
    <t>Valor total del Fondo: Gs 15.000.000,00 (Guaraníes Quincemil millones).</t>
  </si>
  <si>
    <t>Cantidad de cuotas: 15.000 quince mil).</t>
  </si>
  <si>
    <t>El valor nominal de cada cuota: Gs. 1.000.000 (Guaranies  Un millon).</t>
  </si>
  <si>
    <t>Valor mínimo de compra: 1 cuotas por : Gs. 1.000.000 (Guaranies  Un millon).</t>
  </si>
  <si>
    <t xml:space="preserve">Valor máximo de compra: hasta 25% de las cuotas del fondo (3.750 cuotas) por valor nominal de cada cuota  Gs. 1.000.000 (Guaranies  Un millon) = Gs. 3.750.000.000 (Guaranies tres mil setecientos cincuenta millones). </t>
  </si>
  <si>
    <t>Límites de permanencia:10 años, prorrogable sucesivamente por periodos de 5 años, a criterio de la Asamblea Extraordinaria de Aportantes.</t>
  </si>
  <si>
    <r>
      <t>1.1.</t>
    </r>
    <r>
      <rPr>
        <b/>
        <sz val="7"/>
        <color theme="1"/>
        <rFont val="Times New Roman"/>
        <family val="1"/>
      </rPr>
      <t xml:space="preserve">  </t>
    </r>
    <r>
      <rPr>
        <sz val="10.5"/>
        <color theme="1"/>
        <rFont val="Arial"/>
        <family val="2"/>
      </rPr>
      <t>En acciones de sociedades paraguayas que no se negocien en una Bolsa de Valores.</t>
    </r>
  </si>
  <si>
    <r>
      <t>1.2.</t>
    </r>
    <r>
      <rPr>
        <b/>
        <sz val="7"/>
        <color theme="1"/>
        <rFont val="Times New Roman"/>
        <family val="1"/>
      </rPr>
      <t xml:space="preserve">  </t>
    </r>
    <r>
      <rPr>
        <sz val="10.5"/>
        <color theme="1"/>
        <rFont val="Arial"/>
        <family val="2"/>
      </rPr>
      <t>En Acciones de sociedades paraguayas que se negocian en la Bolsa de Valores e inscritas en el Registro de Valores de la Comisión Nacional de Valores (CNV).</t>
    </r>
  </si>
  <si>
    <r>
      <t>1.3.</t>
    </r>
    <r>
      <rPr>
        <b/>
        <sz val="7"/>
        <color theme="1"/>
        <rFont val="Times New Roman"/>
        <family val="1"/>
      </rPr>
      <t xml:space="preserve">  </t>
    </r>
    <r>
      <rPr>
        <sz val="10.5"/>
        <color theme="1"/>
        <rFont val="Arial"/>
        <family val="2"/>
      </rPr>
      <t>Acciones, cuotas o derechos emitidos por fondos de inversión extranjeros abiertos o cerrados que cuenten con estados financieros anuales auditados por una empresa de auditoría externa de reconocido prestigio en el exterior. No se requerirá que dichos fondos tengan un límite de inversión ni de diversificación de sus activos.</t>
    </r>
  </si>
  <si>
    <r>
      <t>1.4.</t>
    </r>
    <r>
      <rPr>
        <b/>
        <sz val="7"/>
        <color theme="1"/>
        <rFont val="Times New Roman"/>
        <family val="1"/>
      </rPr>
      <t xml:space="preserve">  </t>
    </r>
    <r>
      <rPr>
        <sz val="10.5"/>
        <color theme="1"/>
        <rFont val="Arial"/>
        <family val="2"/>
      </rPr>
      <t>En cuotas de participación o como beneficiario de Fideicomisos nacionales o extranjeros.</t>
    </r>
  </si>
  <si>
    <r>
      <t>1.5.</t>
    </r>
    <r>
      <rPr>
        <b/>
        <sz val="7"/>
        <color theme="1"/>
        <rFont val="Times New Roman"/>
        <family val="1"/>
      </rPr>
      <t xml:space="preserve">  </t>
    </r>
    <r>
      <rPr>
        <sz val="10.5"/>
        <color theme="1"/>
        <rFont val="Arial"/>
        <family val="2"/>
      </rPr>
      <t>No se requiere de una clasificación determinada para los instrumentos en los que pueda invertir el Fondo.</t>
    </r>
  </si>
  <si>
    <r>
      <t>1.6.</t>
    </r>
    <r>
      <rPr>
        <b/>
        <sz val="7"/>
        <color theme="1"/>
        <rFont val="Times New Roman"/>
        <family val="1"/>
      </rPr>
      <t xml:space="preserve">  </t>
    </r>
    <r>
      <rPr>
        <sz val="10.5"/>
        <color theme="1"/>
        <rFont val="Arial"/>
        <family val="2"/>
      </rPr>
      <t>Adicionalmente, el Fondo podrá invertir sus recursos en los siguientes valores y bienes, sin perjuicio de las cantidades que mantenga en bancos y siempre con un límite global para cada una de estas inversiones de un 40% del activo total del Fondo:</t>
    </r>
  </si>
  <si>
    <r>
      <t>1.6.1.</t>
    </r>
    <r>
      <rPr>
        <b/>
        <sz val="7"/>
        <color theme="1"/>
        <rFont val="Times New Roman"/>
        <family val="1"/>
      </rPr>
      <t xml:space="preserve">     </t>
    </r>
    <r>
      <rPr>
        <sz val="10.5"/>
        <color theme="1"/>
        <rFont val="Arial"/>
        <family val="2"/>
      </rPr>
      <t>Bonos emitidos por el Tesoro Paraguayo o garantizados por el mismo, cuya emisión haya sido registrada en el Registro de Valores que lleva la Comisión Nacional de Valores (CNV) o que cuenten con garantía estatal por el 100% de su valor hasta su total extinción.</t>
    </r>
  </si>
  <si>
    <r>
      <t>1.6.2.</t>
    </r>
    <r>
      <rPr>
        <b/>
        <sz val="7"/>
        <color theme="1"/>
        <rFont val="Times New Roman"/>
        <family val="1"/>
      </rPr>
      <t xml:space="preserve">     </t>
    </r>
    <r>
      <rPr>
        <sz val="10.5"/>
        <color theme="1"/>
        <rFont val="Arial"/>
        <family val="2"/>
      </rPr>
      <t>Depósitos a plazo y otros títulos representativos de captaciones de instituciones financieras o garantizados por éstas.</t>
    </r>
  </si>
  <si>
    <r>
      <t>1.6.3.</t>
    </r>
    <r>
      <rPr>
        <b/>
        <sz val="7"/>
        <color theme="1"/>
        <rFont val="Times New Roman"/>
        <family val="1"/>
      </rPr>
      <t xml:space="preserve">     </t>
    </r>
    <r>
      <rPr>
        <sz val="10.5"/>
        <color theme="1"/>
        <rFont val="Arial"/>
        <family val="2"/>
      </rPr>
      <t>Bonos emitidos en la Bolsa de Valores y registrados en la Comisión Nacional de Valores.</t>
    </r>
  </si>
  <si>
    <t>La Administradora velará porque las inversiones efectuadas con los recursos del Fondo se realicen siempre con estricta sujeción al presente Reglamento Interno, aprobado por Resolución CNV Nº 16E/20 de fecha 26 de Mayo de 2020 y registrado en la Dirección de Registro y Control de la CNV por el Certificado de Registro N° 40_27052020, teniendo como objetivo fundamental maximizar los retornos del Fondo y resguardar los intereses de los Aportantes.</t>
  </si>
  <si>
    <r>
      <t>1.6.4.</t>
    </r>
    <r>
      <rPr>
        <sz val="10.5"/>
        <color theme="1"/>
        <rFont val="Arial"/>
        <family val="2"/>
      </rPr>
      <t xml:space="preserve"> Cuotas de fondos mutuos, tanto nacionales como extranjeros, que seansusceptibles de ser rescatadas. No se requerirá que dichos fondos tengan límite de inversión ni de diversificación en sus activos.</t>
    </r>
  </si>
  <si>
    <t>El Fondo tendrá como objeto principal invertir en sociedades listadas y no listadas en bolsa, con ventajas competitivas sustentables, manejadas por equipos de administradores con una estrategia de crecimiento y/o reestructuración claramente definidas, incentivos alineados y con una estructura de capital apropiada al tipo de empresa y su negocio. Permitirá a las empresas acceder a vehículos de financiación diferentes a los existentes en la banca tradicional, multiplicando el valor del capital de la empresa.</t>
  </si>
  <si>
    <t>Está enfocado a los inversionistas que aspiran tener rendimientos superiores a las inversiones tradicionales asumiendo un riesgo mayor, y sin disponibilidad en el corto o mediano plazo de sus recursos.</t>
  </si>
  <si>
    <t>El Fondo buscará mecanismos de inversión que tengan probabilidades interesantes de rentabilidad y unas oportunidades visibles de salida o liquidación de las posiciones en un período inferior al planteado para la duración del Fondo.</t>
  </si>
  <si>
    <t>Las inversiones del Fondo se efectuarán en Paraguay, pudiendo además realizarse en otros paises.</t>
  </si>
  <si>
    <t>La inversión del Fondo en los términos antes señalados, se efectuará sin perjuicio de las inversiones en otros instrumentos que efectué el Fondo, de conformidad con el presente Reglamento Interno por motivos de liquidez, de conformidad con lo dispuesto en el numeral 2 siguiente.</t>
  </si>
  <si>
    <t>30/09/219</t>
  </si>
  <si>
    <t>De conformidad a lo establecido por el Código Civil y los Estatutos Sociales, he procedido a la revisión de los registros contables, los comprobantes que respaldan las transacciones  efectuadas, así como el Balance General, Cuadro de Resultados, Estado de Flujo de Efectivo, Variación del Patrimonio Neto y sus correspondientes Notas Contables del ejercicio cerrado al 30 de Setiembre 2020, al respecto aclaro que los mismos aun no registran movimiento en el periodo analizado.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</si>
</sst>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 #,##0_ ;_ * \-#,##0_ ;_ * &quot;-&quot;_ ;_ @_ "/>
    <numFmt numFmtId="165" formatCode="0_);\(#,#00\)"/>
    <numFmt numFmtId="166" formatCode="#,##0.000000"/>
    <numFmt numFmtId="167" formatCode="#,##0.##"/>
    <numFmt numFmtId="168" formatCode="_-* #,##0_-;\-* #,##0_-;_-* &quot;-&quot;??_-;_-@_-"/>
    <numFmt numFmtId="169" formatCode="#,##0_ ;\-#,##0\ "/>
  </numFmts>
  <fonts count="51">
    <font>
      <sz val="11"/>
      <color theme="1"/>
      <name val="Calibri"/>
      <family val="2"/>
      <scheme val="minor"/>
    </font>
    <font>
      <sz val="11"/>
      <color theme="1"/>
      <name val="Calibri"/>
      <family val="2"/>
      <scheme val="minor"/>
    </font>
    <font>
      <b/>
      <sz val="11"/>
      <color theme="1"/>
      <name val="Calibri"/>
      <family val="2"/>
      <scheme val="minor"/>
    </font>
    <font>
      <sz val="11"/>
      <name val="Arial"/>
      <family val="2"/>
    </font>
    <font>
      <sz val="11"/>
      <color indexed="8"/>
      <name val="Subway"/>
    </font>
    <font>
      <b/>
      <sz val="11"/>
      <color indexed="8"/>
      <name val="Subway"/>
    </font>
    <font>
      <sz val="10"/>
      <name val="Arial"/>
      <family val="2"/>
    </font>
    <font>
      <b/>
      <sz val="20"/>
      <color indexed="8"/>
      <name val="Subway"/>
    </font>
    <font>
      <b/>
      <u/>
      <sz val="14"/>
      <name val="Arial"/>
      <family val="2"/>
    </font>
    <font>
      <b/>
      <sz val="11"/>
      <name val="Arial"/>
      <family val="2"/>
    </font>
    <font>
      <sz val="9"/>
      <name val="Arial"/>
      <family val="2"/>
    </font>
    <font>
      <b/>
      <sz val="11"/>
      <color indexed="8"/>
      <name val="Arial"/>
      <family val="2"/>
    </font>
    <font>
      <b/>
      <u/>
      <sz val="16"/>
      <name val="Arial"/>
      <family val="2"/>
    </font>
    <font>
      <b/>
      <sz val="12"/>
      <name val="Arial"/>
      <family val="2"/>
    </font>
    <font>
      <b/>
      <sz val="16"/>
      <name val="Arial"/>
      <family val="2"/>
    </font>
    <font>
      <b/>
      <sz val="10"/>
      <name val="Arial"/>
      <family val="2"/>
    </font>
    <font>
      <b/>
      <u/>
      <sz val="12"/>
      <name val="Arial"/>
      <family val="2"/>
    </font>
    <font>
      <sz val="8"/>
      <name val="Arial"/>
      <family val="2"/>
    </font>
    <font>
      <b/>
      <sz val="8"/>
      <name val="Arial"/>
      <family val="2"/>
    </font>
    <font>
      <u/>
      <sz val="8"/>
      <name val="Arial"/>
      <family val="2"/>
    </font>
    <font>
      <sz val="10"/>
      <color rgb="FF222222"/>
      <name val="Arial"/>
      <family val="2"/>
    </font>
    <font>
      <u/>
      <sz val="11"/>
      <color theme="10"/>
      <name val="Calibri"/>
      <family val="2"/>
      <scheme val="minor"/>
    </font>
    <font>
      <sz val="18"/>
      <color theme="0"/>
      <name val="Arial"/>
      <family val="2"/>
    </font>
    <font>
      <sz val="18"/>
      <name val="Arial"/>
      <family val="2"/>
    </font>
    <font>
      <sz val="28"/>
      <color theme="0"/>
      <name val="Arial"/>
      <family val="2"/>
    </font>
    <font>
      <sz val="10"/>
      <color theme="1"/>
      <name val="Arial"/>
      <family val="2"/>
    </font>
    <font>
      <sz val="11"/>
      <color theme="1"/>
      <name val="Arial"/>
      <family val="2"/>
    </font>
    <font>
      <u/>
      <sz val="11"/>
      <name val="Arial"/>
      <family val="2"/>
    </font>
    <font>
      <b/>
      <sz val="20"/>
      <color indexed="8"/>
      <name val="Arial"/>
      <family val="2"/>
    </font>
    <font>
      <b/>
      <sz val="11"/>
      <color theme="1"/>
      <name val="Arial"/>
      <family val="2"/>
    </font>
    <font>
      <u/>
      <sz val="11"/>
      <color theme="1"/>
      <name val="Arial"/>
      <family val="2"/>
    </font>
    <font>
      <b/>
      <sz val="12"/>
      <color theme="1"/>
      <name val="Arial"/>
      <family val="2"/>
    </font>
    <font>
      <sz val="12"/>
      <color theme="1"/>
      <name val="Arial"/>
      <family val="2"/>
    </font>
    <font>
      <sz val="7"/>
      <color theme="1"/>
      <name val="Times New Roman"/>
      <family val="1"/>
    </font>
    <font>
      <u/>
      <sz val="11"/>
      <color theme="1"/>
      <name val="Calibri"/>
      <family val="2"/>
      <scheme val="minor"/>
    </font>
    <font>
      <sz val="11"/>
      <color rgb="FF000000"/>
      <name val="Calibri"/>
      <family val="2"/>
      <scheme val="minor"/>
    </font>
    <font>
      <b/>
      <sz val="7"/>
      <color theme="1"/>
      <name val="Times New Roman"/>
      <family val="1"/>
    </font>
    <font>
      <sz val="12"/>
      <color theme="1"/>
      <name val="Wingdings"/>
      <charset val="2"/>
    </font>
    <font>
      <u/>
      <sz val="12"/>
      <color theme="1"/>
      <name val="Arial"/>
      <family val="2"/>
    </font>
    <font>
      <b/>
      <sz val="11"/>
      <color rgb="FF000000"/>
      <name val="Calibri"/>
      <family val="2"/>
      <scheme val="minor"/>
    </font>
    <font>
      <b/>
      <sz val="14"/>
      <color theme="1"/>
      <name val="Tahoma"/>
      <family val="2"/>
    </font>
    <font>
      <sz val="10"/>
      <color theme="1"/>
      <name val="Tahoma"/>
      <family val="2"/>
    </font>
    <font>
      <b/>
      <sz val="10"/>
      <color theme="1"/>
      <name val="Tahoma"/>
      <family val="2"/>
    </font>
    <font>
      <b/>
      <u/>
      <sz val="14"/>
      <color theme="1"/>
      <name val="Calibri"/>
      <family val="2"/>
      <scheme val="minor"/>
    </font>
    <font>
      <b/>
      <sz val="10"/>
      <name val="Calibri"/>
      <family val="2"/>
    </font>
    <font>
      <b/>
      <sz val="8"/>
      <name val="Calibri"/>
      <family val="2"/>
    </font>
    <font>
      <b/>
      <sz val="12"/>
      <color indexed="8"/>
      <name val="Calibri"/>
      <family val="2"/>
      <scheme val="minor"/>
    </font>
    <font>
      <b/>
      <sz val="12"/>
      <color rgb="FF000000"/>
      <name val="Arial"/>
      <family val="2"/>
    </font>
    <font>
      <sz val="12"/>
      <color theme="1"/>
      <name val="Arial"/>
      <family val="1"/>
    </font>
    <font>
      <sz val="10.5"/>
      <color theme="1"/>
      <name val="Arial"/>
      <family val="2"/>
    </font>
    <font>
      <b/>
      <sz val="10.5"/>
      <color theme="1"/>
      <name val="Arial"/>
      <family val="2"/>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49998474074526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21" fillId="0" borderId="0" applyNumberForma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302">
    <xf numFmtId="0" fontId="0" fillId="0" borderId="0" xfId="0"/>
    <xf numFmtId="0" fontId="3" fillId="0" borderId="0" xfId="0" applyFont="1"/>
    <xf numFmtId="0" fontId="4" fillId="0" borderId="0" xfId="0" applyFont="1"/>
    <xf numFmtId="14" fontId="5" fillId="0" borderId="0" xfId="0" applyNumberFormat="1" applyFont="1" applyAlignment="1">
      <alignment horizontal="center"/>
    </xf>
    <xf numFmtId="0" fontId="6" fillId="0" borderId="0" xfId="0" applyFont="1"/>
    <xf numFmtId="0" fontId="4" fillId="0" borderId="0" xfId="0" applyFont="1" applyAlignment="1">
      <alignment horizontal="center"/>
    </xf>
    <xf numFmtId="0" fontId="9" fillId="0" borderId="0" xfId="0" applyFont="1"/>
    <xf numFmtId="165" fontId="3" fillId="0" borderId="0" xfId="0" applyNumberFormat="1" applyFont="1" applyAlignment="1">
      <alignment horizontal="right"/>
    </xf>
    <xf numFmtId="3" fontId="6" fillId="0" borderId="0" xfId="0" applyNumberFormat="1" applyFont="1"/>
    <xf numFmtId="1" fontId="9" fillId="0" borderId="0" xfId="0" applyNumberFormat="1" applyFont="1" applyAlignment="1">
      <alignment horizontal="center"/>
    </xf>
    <xf numFmtId="0" fontId="10" fillId="0" borderId="0" xfId="0" applyFont="1"/>
    <xf numFmtId="3" fontId="10" fillId="0" borderId="0" xfId="0" applyNumberFormat="1" applyFont="1"/>
    <xf numFmtId="0" fontId="9" fillId="0" borderId="0" xfId="0" applyFont="1" applyAlignment="1">
      <alignment horizontal="center"/>
    </xf>
    <xf numFmtId="3" fontId="9" fillId="0" borderId="0" xfId="0" applyNumberFormat="1" applyFont="1" applyAlignment="1">
      <alignment horizontal="center"/>
    </xf>
    <xf numFmtId="37" fontId="3" fillId="0" borderId="0" xfId="0" applyNumberFormat="1" applyFont="1"/>
    <xf numFmtId="3" fontId="3" fillId="0" borderId="0" xfId="1" applyNumberFormat="1" applyFont="1"/>
    <xf numFmtId="3" fontId="3" fillId="0" borderId="0" xfId="0" applyNumberFormat="1" applyFont="1"/>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xf numFmtId="0" fontId="0" fillId="0" borderId="0" xfId="0" applyAlignment="1">
      <alignment horizontal="center"/>
    </xf>
    <xf numFmtId="0" fontId="13" fillId="0" borderId="0" xfId="0" applyFont="1" applyAlignment="1">
      <alignment horizontal="center"/>
    </xf>
    <xf numFmtId="0" fontId="17" fillId="0" borderId="0" xfId="0" applyFont="1"/>
    <xf numFmtId="0" fontId="18" fillId="0" borderId="0" xfId="0" applyFont="1" applyAlignment="1">
      <alignment vertical="center"/>
    </xf>
    <xf numFmtId="0" fontId="18" fillId="0" borderId="0" xfId="0" applyFont="1" applyAlignment="1">
      <alignment horizontal="center"/>
    </xf>
    <xf numFmtId="0" fontId="18" fillId="0" borderId="0" xfId="0" applyFont="1" applyAlignment="1">
      <alignment horizontal="center" wrapText="1"/>
    </xf>
    <xf numFmtId="14" fontId="18" fillId="0" borderId="0" xfId="0" applyNumberFormat="1" applyFont="1" applyAlignment="1">
      <alignment horizontal="center"/>
    </xf>
    <xf numFmtId="3" fontId="17" fillId="0" borderId="0" xfId="0" applyNumberFormat="1" applyFont="1"/>
    <xf numFmtId="3" fontId="0" fillId="0" borderId="0" xfId="0" applyNumberFormat="1"/>
    <xf numFmtId="0" fontId="19" fillId="0" borderId="0" xfId="0" applyFont="1"/>
    <xf numFmtId="0" fontId="18" fillId="0" borderId="0" xfId="0" applyFont="1"/>
    <xf numFmtId="0" fontId="4" fillId="2" borderId="0" xfId="0" applyFont="1" applyFill="1"/>
    <xf numFmtId="49" fontId="0" fillId="0" borderId="0" xfId="0" applyNumberFormat="1"/>
    <xf numFmtId="3" fontId="15" fillId="0" borderId="0" xfId="0" applyNumberFormat="1" applyFont="1"/>
    <xf numFmtId="0" fontId="0" fillId="2" borderId="0" xfId="0" applyFill="1"/>
    <xf numFmtId="3" fontId="0" fillId="2" borderId="0" xfId="0" applyNumberFormat="1" applyFill="1"/>
    <xf numFmtId="166" fontId="20" fillId="0" borderId="0" xfId="0" applyNumberFormat="1" applyFont="1"/>
    <xf numFmtId="3" fontId="15" fillId="2" borderId="0" xfId="0" applyNumberFormat="1" applyFont="1" applyFill="1"/>
    <xf numFmtId="37" fontId="17" fillId="0" borderId="0" xfId="0" applyNumberFormat="1" applyFont="1"/>
    <xf numFmtId="3" fontId="9" fillId="0" borderId="0" xfId="0" applyNumberFormat="1" applyFont="1" applyAlignment="1">
      <alignment horizontal="right"/>
    </xf>
    <xf numFmtId="3" fontId="3" fillId="0" borderId="0" xfId="1" applyNumberFormat="1" applyFont="1" applyAlignment="1">
      <alignment horizontal="right"/>
    </xf>
    <xf numFmtId="37" fontId="3" fillId="0" borderId="0" xfId="0" applyNumberFormat="1" applyFont="1" applyAlignment="1">
      <alignment horizontal="right"/>
    </xf>
    <xf numFmtId="3" fontId="3" fillId="0" borderId="0" xfId="0" applyNumberFormat="1" applyFont="1" applyAlignment="1">
      <alignment horizontal="right"/>
    </xf>
    <xf numFmtId="166" fontId="0" fillId="2" borderId="0" xfId="0" applyNumberFormat="1" applyFill="1"/>
    <xf numFmtId="3" fontId="5" fillId="2" borderId="0" xfId="0" applyNumberFormat="1" applyFont="1" applyFill="1"/>
    <xf numFmtId="0" fontId="15" fillId="0" borderId="0" xfId="0" applyFont="1" applyAlignment="1">
      <alignment horizontal="center"/>
    </xf>
    <xf numFmtId="3" fontId="6" fillId="0" borderId="0" xfId="0" applyNumberFormat="1" applyFont="1" applyAlignment="1">
      <alignment horizontal="center" vertical="center"/>
    </xf>
    <xf numFmtId="14" fontId="5" fillId="0" borderId="0" xfId="0" applyNumberFormat="1" applyFont="1"/>
    <xf numFmtId="0" fontId="2" fillId="0" borderId="0" xfId="0" applyFont="1"/>
    <xf numFmtId="14" fontId="2" fillId="3" borderId="0" xfId="0" applyNumberFormat="1" applyFont="1" applyFill="1" applyAlignment="1">
      <alignment horizontal="center"/>
    </xf>
    <xf numFmtId="1" fontId="2" fillId="3" borderId="0" xfId="0" applyNumberFormat="1" applyFont="1" applyFill="1" applyAlignment="1">
      <alignment horizontal="center"/>
    </xf>
    <xf numFmtId="17" fontId="2" fillId="3" borderId="0" xfId="0" applyNumberFormat="1" applyFont="1" applyFill="1" applyAlignment="1">
      <alignment horizontal="center"/>
    </xf>
    <xf numFmtId="43" fontId="2" fillId="3" borderId="0" xfId="1" applyFont="1" applyFill="1" applyAlignment="1">
      <alignment horizontal="center"/>
    </xf>
    <xf numFmtId="0" fontId="26" fillId="2" borderId="0" xfId="0" applyFont="1" applyFill="1" applyAlignment="1">
      <alignment horizontal="center"/>
    </xf>
    <xf numFmtId="0" fontId="25" fillId="2" borderId="0" xfId="0" applyFont="1" applyFill="1"/>
    <xf numFmtId="0" fontId="25" fillId="0" borderId="0" xfId="0" applyFont="1"/>
    <xf numFmtId="0" fontId="23" fillId="0" borderId="0" xfId="0" applyFont="1" applyAlignment="1">
      <alignment horizontal="center"/>
    </xf>
    <xf numFmtId="0" fontId="26" fillId="0" borderId="0" xfId="0" applyFont="1"/>
    <xf numFmtId="0" fontId="0" fillId="4" borderId="0" xfId="0" applyFill="1"/>
    <xf numFmtId="0" fontId="22" fillId="4" borderId="0" xfId="0" applyFont="1" applyFill="1" applyAlignment="1">
      <alignment vertical="center" wrapText="1"/>
    </xf>
    <xf numFmtId="0" fontId="23" fillId="4" borderId="0" xfId="0" applyFont="1" applyFill="1"/>
    <xf numFmtId="0" fontId="22" fillId="4" borderId="0" xfId="0" applyFont="1" applyFill="1" applyAlignment="1">
      <alignment horizontal="center" vertical="center"/>
    </xf>
    <xf numFmtId="0" fontId="22" fillId="4" borderId="0" xfId="0" applyFont="1" applyFill="1" applyAlignment="1">
      <alignment vertical="center"/>
    </xf>
    <xf numFmtId="14" fontId="22" fillId="4" borderId="0" xfId="0" applyNumberFormat="1" applyFont="1" applyFill="1" applyAlignment="1">
      <alignment horizontal="center" vertical="center"/>
    </xf>
    <xf numFmtId="0" fontId="25" fillId="4" borderId="0" xfId="0" applyFont="1" applyFill="1"/>
    <xf numFmtId="0" fontId="26" fillId="4" borderId="0" xfId="0" applyFont="1" applyFill="1" applyAlignment="1">
      <alignment horizontal="center"/>
    </xf>
    <xf numFmtId="0" fontId="27" fillId="0" borderId="0" xfId="2" applyFont="1"/>
    <xf numFmtId="0" fontId="12" fillId="0" borderId="0" xfId="0" applyFont="1" applyAlignment="1">
      <alignment horizontal="center"/>
    </xf>
    <xf numFmtId="3" fontId="26" fillId="2" borderId="0" xfId="0" applyNumberFormat="1" applyFont="1" applyFill="1"/>
    <xf numFmtId="0" fontId="9" fillId="2" borderId="1" xfId="0" applyFont="1" applyFill="1" applyBorder="1" applyAlignment="1">
      <alignment horizontal="center"/>
    </xf>
    <xf numFmtId="0" fontId="12" fillId="0" borderId="10" xfId="0" applyFont="1" applyBorder="1" applyAlignment="1">
      <alignment horizontal="center"/>
    </xf>
    <xf numFmtId="0" fontId="9" fillId="0" borderId="12" xfId="0" applyFont="1" applyBorder="1"/>
    <xf numFmtId="0" fontId="9" fillId="2" borderId="13" xfId="0" applyFont="1" applyFill="1" applyBorder="1" applyAlignment="1">
      <alignment horizontal="center"/>
    </xf>
    <xf numFmtId="0" fontId="9" fillId="0" borderId="14" xfId="0" applyFont="1" applyBorder="1"/>
    <xf numFmtId="3" fontId="26" fillId="2" borderId="0" xfId="0" applyNumberFormat="1" applyFont="1" applyFill="1" applyBorder="1" applyAlignment="1">
      <alignment horizontal="center"/>
    </xf>
    <xf numFmtId="3" fontId="26" fillId="2" borderId="15" xfId="0" applyNumberFormat="1" applyFont="1" applyFill="1" applyBorder="1" applyAlignment="1">
      <alignment horizontal="center"/>
    </xf>
    <xf numFmtId="0" fontId="3" fillId="0" borderId="14" xfId="0" applyFont="1" applyBorder="1"/>
    <xf numFmtId="0" fontId="26" fillId="0" borderId="14" xfId="0" applyFont="1" applyBorder="1"/>
    <xf numFmtId="3" fontId="9" fillId="2" borderId="0" xfId="0" applyNumberFormat="1" applyFont="1" applyFill="1" applyBorder="1" applyAlignment="1">
      <alignment horizontal="center"/>
    </xf>
    <xf numFmtId="3" fontId="9" fillId="2" borderId="15" xfId="0" applyNumberFormat="1" applyFont="1" applyFill="1" applyBorder="1" applyAlignment="1">
      <alignment horizontal="center"/>
    </xf>
    <xf numFmtId="0" fontId="15" fillId="0" borderId="12" xfId="0" applyFont="1" applyBorder="1"/>
    <xf numFmtId="166" fontId="15" fillId="0" borderId="1" xfId="0" applyNumberFormat="1" applyFont="1" applyBorder="1"/>
    <xf numFmtId="3" fontId="15" fillId="2" borderId="13" xfId="0" applyNumberFormat="1" applyFont="1" applyFill="1" applyBorder="1"/>
    <xf numFmtId="0" fontId="0" fillId="0" borderId="10" xfId="0" applyBorder="1"/>
    <xf numFmtId="0" fontId="26" fillId="0" borderId="12" xfId="0" applyFont="1" applyBorder="1"/>
    <xf numFmtId="49" fontId="3" fillId="0" borderId="14" xfId="0" applyNumberFormat="1" applyFont="1" applyBorder="1"/>
    <xf numFmtId="49" fontId="26" fillId="0" borderId="14" xfId="0" applyNumberFormat="1" applyFont="1" applyBorder="1"/>
    <xf numFmtId="49" fontId="9" fillId="0" borderId="14" xfId="0" applyNumberFormat="1" applyFont="1" applyBorder="1"/>
    <xf numFmtId="49" fontId="0" fillId="0" borderId="12" xfId="0" applyNumberFormat="1" applyBorder="1"/>
    <xf numFmtId="3" fontId="26" fillId="0" borderId="0" xfId="0" applyNumberFormat="1" applyFont="1" applyBorder="1" applyAlignment="1">
      <alignment horizontal="center"/>
    </xf>
    <xf numFmtId="3" fontId="26" fillId="0" borderId="15" xfId="0" applyNumberFormat="1" applyFont="1" applyBorder="1" applyAlignment="1">
      <alignment horizontal="center"/>
    </xf>
    <xf numFmtId="3" fontId="0" fillId="0" borderId="1" xfId="0" applyNumberFormat="1" applyBorder="1" applyAlignment="1">
      <alignment horizontal="center"/>
    </xf>
    <xf numFmtId="3" fontId="0" fillId="0" borderId="13" xfId="0" applyNumberFormat="1" applyBorder="1" applyAlignment="1">
      <alignment horizontal="center"/>
    </xf>
    <xf numFmtId="0" fontId="26" fillId="0" borderId="0" xfId="0" applyFont="1" applyAlignment="1">
      <alignment horizontal="center"/>
    </xf>
    <xf numFmtId="3" fontId="26" fillId="0" borderId="6" xfId="0" applyNumberFormat="1" applyFont="1" applyBorder="1"/>
    <xf numFmtId="3" fontId="29" fillId="0" borderId="5" xfId="0" applyNumberFormat="1" applyFont="1" applyBorder="1" applyAlignment="1">
      <alignment horizontal="center"/>
    </xf>
    <xf numFmtId="3" fontId="29" fillId="0" borderId="5" xfId="0" applyNumberFormat="1" applyFont="1" applyBorder="1" applyAlignment="1">
      <alignment horizontal="right"/>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6" xfId="0" applyFont="1" applyBorder="1" applyAlignment="1">
      <alignment horizontal="center" wrapText="1"/>
    </xf>
    <xf numFmtId="0" fontId="9" fillId="0" borderId="6" xfId="0" applyFont="1" applyBorder="1" applyAlignment="1">
      <alignment horizontal="center" wrapText="1"/>
    </xf>
    <xf numFmtId="3" fontId="9" fillId="0" borderId="6" xfId="0" applyNumberFormat="1" applyFont="1" applyBorder="1" applyAlignment="1">
      <alignment vertical="center"/>
    </xf>
    <xf numFmtId="3" fontId="9" fillId="0" borderId="6" xfId="0" applyNumberFormat="1" applyFont="1" applyBorder="1" applyAlignment="1">
      <alignment horizontal="center"/>
    </xf>
    <xf numFmtId="0" fontId="3" fillId="0" borderId="6" xfId="0" applyFont="1" applyBorder="1"/>
    <xf numFmtId="3" fontId="3" fillId="0" borderId="6" xfId="0" applyNumberFormat="1" applyFont="1" applyBorder="1"/>
    <xf numFmtId="0" fontId="3" fillId="0" borderId="4" xfId="0" applyFont="1" applyBorder="1" applyAlignment="1">
      <alignment horizontal="center" wrapText="1"/>
    </xf>
    <xf numFmtId="0" fontId="9" fillId="0" borderId="5" xfId="0" applyFont="1" applyBorder="1" applyAlignment="1">
      <alignment horizontal="center" wrapText="1"/>
    </xf>
    <xf numFmtId="0" fontId="3" fillId="0" borderId="6" xfId="0" applyFont="1" applyBorder="1" applyAlignment="1">
      <alignment vertical="center"/>
    </xf>
    <xf numFmtId="0" fontId="3" fillId="0" borderId="6" xfId="0" applyFont="1" applyBorder="1" applyAlignment="1">
      <alignment horizontal="left"/>
    </xf>
    <xf numFmtId="3" fontId="9" fillId="0" borderId="4" xfId="0" applyNumberFormat="1" applyFont="1" applyBorder="1" applyAlignment="1">
      <alignment horizontal="center" vertical="center" wrapText="1"/>
    </xf>
    <xf numFmtId="37" fontId="29" fillId="0" borderId="4" xfId="0" applyNumberFormat="1" applyFont="1" applyBorder="1" applyAlignment="1">
      <alignment horizontal="center" vertical="center" wrapText="1"/>
    </xf>
    <xf numFmtId="37" fontId="29" fillId="0" borderId="18" xfId="0" applyNumberFormat="1" applyFont="1" applyBorder="1" applyAlignment="1">
      <alignment horizontal="center"/>
    </xf>
    <xf numFmtId="0" fontId="26" fillId="0" borderId="0" xfId="0" applyFont="1" applyAlignment="1"/>
    <xf numFmtId="3" fontId="3" fillId="0" borderId="12" xfId="0" applyNumberFormat="1" applyFont="1" applyBorder="1"/>
    <xf numFmtId="3" fontId="3" fillId="0" borderId="1" xfId="0" applyNumberFormat="1" applyFont="1" applyBorder="1"/>
    <xf numFmtId="0" fontId="3" fillId="0" borderId="12" xfId="0" applyFont="1" applyBorder="1"/>
    <xf numFmtId="37" fontId="3" fillId="0" borderId="1" xfId="0" applyNumberFormat="1" applyFont="1" applyBorder="1"/>
    <xf numFmtId="37" fontId="3" fillId="0" borderId="13" xfId="0" applyNumberFormat="1" applyFont="1" applyBorder="1"/>
    <xf numFmtId="0" fontId="3" fillId="0" borderId="20" xfId="0" applyFont="1" applyBorder="1"/>
    <xf numFmtId="1" fontId="9" fillId="0" borderId="2" xfId="0" applyNumberFormat="1" applyFont="1" applyBorder="1" applyAlignment="1">
      <alignment horizontal="center" vertical="center"/>
    </xf>
    <xf numFmtId="0" fontId="9" fillId="0" borderId="2" xfId="0" applyFont="1" applyBorder="1" applyAlignment="1">
      <alignment horizontal="center" vertical="center"/>
    </xf>
    <xf numFmtId="1" fontId="9" fillId="0" borderId="16" xfId="0" applyNumberFormat="1" applyFont="1" applyBorder="1" applyAlignment="1">
      <alignment horizontal="center" vertical="center"/>
    </xf>
    <xf numFmtId="3" fontId="9" fillId="0" borderId="1" xfId="0" applyNumberFormat="1" applyFont="1" applyBorder="1" applyAlignment="1">
      <alignment horizontal="center" vertical="center"/>
    </xf>
    <xf numFmtId="0" fontId="9" fillId="0" borderId="0" xfId="0" applyFont="1" applyBorder="1" applyAlignment="1">
      <alignment horizontal="center" vertical="center"/>
    </xf>
    <xf numFmtId="3" fontId="9" fillId="0" borderId="13" xfId="0" applyNumberFormat="1" applyFont="1" applyBorder="1" applyAlignment="1">
      <alignment horizontal="center" vertical="center"/>
    </xf>
    <xf numFmtId="3" fontId="9" fillId="0" borderId="0" xfId="0" applyNumberFormat="1" applyFont="1" applyBorder="1" applyAlignment="1">
      <alignment horizontal="center" vertical="center"/>
    </xf>
    <xf numFmtId="3" fontId="9" fillId="0" borderId="15" xfId="0" applyNumberFormat="1" applyFont="1" applyBorder="1" applyAlignment="1">
      <alignment horizontal="center" vertical="center"/>
    </xf>
    <xf numFmtId="37" fontId="3" fillId="0" borderId="0" xfId="0" applyNumberFormat="1" applyFont="1" applyBorder="1" applyAlignment="1">
      <alignment horizontal="center" vertical="center"/>
    </xf>
    <xf numFmtId="37" fontId="3" fillId="0" borderId="15" xfId="0" applyNumberFormat="1" applyFont="1" applyBorder="1" applyAlignment="1">
      <alignment horizontal="center" vertical="center"/>
    </xf>
    <xf numFmtId="3" fontId="3" fillId="0" borderId="0" xfId="1" applyNumberFormat="1" applyFont="1" applyBorder="1" applyAlignment="1">
      <alignment horizontal="center" vertical="center"/>
    </xf>
    <xf numFmtId="3" fontId="3" fillId="0" borderId="15" xfId="1" applyNumberFormat="1" applyFont="1" applyBorder="1" applyAlignment="1">
      <alignment horizontal="center" vertical="center"/>
    </xf>
    <xf numFmtId="3" fontId="3" fillId="0" borderId="15" xfId="0" applyNumberFormat="1" applyFont="1" applyBorder="1" applyAlignment="1">
      <alignment horizontal="center" vertical="center"/>
    </xf>
    <xf numFmtId="37" fontId="9" fillId="0" borderId="0" xfId="0" applyNumberFormat="1" applyFont="1" applyBorder="1" applyAlignment="1">
      <alignment horizontal="center" vertical="center"/>
    </xf>
    <xf numFmtId="0" fontId="30" fillId="0" borderId="0" xfId="2" quotePrefix="1" applyFont="1"/>
    <xf numFmtId="0" fontId="30" fillId="0" borderId="0" xfId="2" applyFont="1"/>
    <xf numFmtId="0" fontId="0" fillId="0" borderId="0" xfId="0" applyAlignment="1">
      <alignment vertical="center"/>
    </xf>
    <xf numFmtId="0" fontId="31" fillId="0" borderId="0" xfId="0" applyFont="1" applyAlignment="1">
      <alignment vertical="center"/>
    </xf>
    <xf numFmtId="0" fontId="32" fillId="0" borderId="0" xfId="0" applyFont="1" applyAlignment="1">
      <alignment vertical="center"/>
    </xf>
    <xf numFmtId="0" fontId="32" fillId="0" borderId="0" xfId="0" applyFont="1" applyAlignment="1">
      <alignment horizontal="left" vertical="center" wrapText="1"/>
    </xf>
    <xf numFmtId="0" fontId="0" fillId="0" borderId="0" xfId="0" applyAlignment="1"/>
    <xf numFmtId="0" fontId="2" fillId="0" borderId="0" xfId="0" applyFont="1" applyAlignment="1">
      <alignment vertical="center"/>
    </xf>
    <xf numFmtId="0" fontId="35" fillId="0" borderId="4" xfId="0" applyFont="1" applyBorder="1" applyAlignment="1">
      <alignment vertical="center"/>
    </xf>
    <xf numFmtId="0" fontId="35" fillId="0" borderId="4" xfId="0" applyFont="1" applyBorder="1" applyAlignment="1">
      <alignment horizontal="center" vertical="center"/>
    </xf>
    <xf numFmtId="0" fontId="35" fillId="0" borderId="4" xfId="0" applyFont="1" applyBorder="1" applyAlignment="1">
      <alignment horizontal="center" vertical="center" wrapText="1"/>
    </xf>
    <xf numFmtId="0" fontId="35" fillId="0" borderId="4" xfId="0" applyFont="1" applyBorder="1" applyAlignment="1">
      <alignment horizontal="left" vertical="center"/>
    </xf>
    <xf numFmtId="0" fontId="39" fillId="0" borderId="4" xfId="0" applyFont="1" applyBorder="1" applyAlignment="1">
      <alignment vertical="center"/>
    </xf>
    <xf numFmtId="3" fontId="35" fillId="0" borderId="4" xfId="0" applyNumberFormat="1" applyFont="1" applyBorder="1" applyAlignment="1">
      <alignment vertical="center"/>
    </xf>
    <xf numFmtId="0" fontId="39" fillId="0" borderId="4" xfId="0" applyFont="1" applyBorder="1" applyAlignment="1">
      <alignment horizontal="center" vertical="center" wrapText="1"/>
    </xf>
    <xf numFmtId="0" fontId="39" fillId="0" borderId="4" xfId="0" applyFont="1" applyBorder="1" applyAlignment="1">
      <alignment horizontal="center" vertical="center"/>
    </xf>
    <xf numFmtId="0" fontId="2" fillId="0" borderId="4" xfId="0" applyFont="1" applyBorder="1" applyAlignment="1">
      <alignment horizontal="center" vertical="center"/>
    </xf>
    <xf numFmtId="4" fontId="35" fillId="0" borderId="4" xfId="0" applyNumberFormat="1" applyFont="1" applyBorder="1" applyAlignment="1">
      <alignment horizontal="center" vertical="center"/>
    </xf>
    <xf numFmtId="3" fontId="35" fillId="0" borderId="4" xfId="0" applyNumberFormat="1" applyFont="1" applyBorder="1" applyAlignment="1">
      <alignment horizontal="center" vertical="center"/>
    </xf>
    <xf numFmtId="0" fontId="2" fillId="0" borderId="4" xfId="0" applyFont="1" applyBorder="1" applyAlignment="1">
      <alignment horizontal="center"/>
    </xf>
    <xf numFmtId="3" fontId="39" fillId="0" borderId="4" xfId="0" applyNumberFormat="1" applyFont="1" applyBorder="1" applyAlignment="1">
      <alignment vertical="center"/>
    </xf>
    <xf numFmtId="3" fontId="39" fillId="0" borderId="4" xfId="0" applyNumberFormat="1" applyFont="1" applyBorder="1" applyAlignment="1">
      <alignment horizontal="center" vertical="center"/>
    </xf>
    <xf numFmtId="0" fontId="40" fillId="0" borderId="0" xfId="0" applyFont="1" applyAlignment="1">
      <alignment horizontal="center" vertical="center"/>
    </xf>
    <xf numFmtId="0" fontId="41" fillId="0" borderId="0" xfId="0" applyFont="1" applyAlignment="1">
      <alignment horizontal="left" vertical="center"/>
    </xf>
    <xf numFmtId="0" fontId="42" fillId="0" borderId="0" xfId="0" applyFont="1" applyAlignment="1">
      <alignment horizontal="left" vertical="center"/>
    </xf>
    <xf numFmtId="0" fontId="1" fillId="0" borderId="0" xfId="0" applyFont="1"/>
    <xf numFmtId="0" fontId="0" fillId="0" borderId="16" xfId="0" applyBorder="1" applyAlignment="1">
      <alignment horizontal="left" vertical="center"/>
    </xf>
    <xf numFmtId="0" fontId="39" fillId="0" borderId="0" xfId="0" applyFont="1" applyBorder="1" applyAlignment="1">
      <alignment vertical="center"/>
    </xf>
    <xf numFmtId="3" fontId="39" fillId="0" borderId="0" xfId="0" applyNumberFormat="1" applyFont="1" applyBorder="1" applyAlignment="1">
      <alignment vertical="center"/>
    </xf>
    <xf numFmtId="0" fontId="6" fillId="0" borderId="0" xfId="0" applyFont="1" applyFill="1" applyBorder="1"/>
    <xf numFmtId="0" fontId="34" fillId="0" borderId="0" xfId="2" applyFont="1" applyAlignment="1">
      <alignment vertical="center"/>
    </xf>
    <xf numFmtId="43" fontId="3" fillId="0" borderId="0" xfId="1" applyFont="1" applyBorder="1" applyAlignment="1">
      <alignment horizontal="center" vertical="center"/>
    </xf>
    <xf numFmtId="43" fontId="3" fillId="0" borderId="15" xfId="1" applyFont="1" applyBorder="1" applyAlignment="1">
      <alignment horizontal="center"/>
    </xf>
    <xf numFmtId="0" fontId="47" fillId="0" borderId="0" xfId="0" applyFont="1"/>
    <xf numFmtId="41" fontId="44" fillId="0" borderId="16" xfId="4" applyFont="1" applyBorder="1" applyAlignment="1">
      <alignment horizontal="right"/>
    </xf>
    <xf numFmtId="164" fontId="46" fillId="0" borderId="0" xfId="0" applyNumberFormat="1" applyFont="1"/>
    <xf numFmtId="0" fontId="45" fillId="0" borderId="4" xfId="0" applyFont="1" applyBorder="1" applyAlignment="1">
      <alignment horizontal="center" vertical="center" wrapText="1"/>
    </xf>
    <xf numFmtId="3" fontId="9" fillId="0" borderId="13" xfId="0" applyNumberFormat="1" applyFont="1" applyBorder="1" applyAlignment="1">
      <alignment horizontal="right"/>
    </xf>
    <xf numFmtId="168" fontId="26" fillId="0" borderId="0" xfId="1" applyNumberFormat="1" applyFont="1" applyBorder="1" applyAlignment="1">
      <alignment horizontal="center"/>
    </xf>
    <xf numFmtId="168" fontId="26" fillId="0" borderId="1" xfId="1" applyNumberFormat="1" applyFont="1" applyBorder="1" applyAlignment="1">
      <alignment horizontal="center"/>
    </xf>
    <xf numFmtId="168" fontId="9" fillId="0" borderId="1" xfId="1" applyNumberFormat="1" applyFont="1" applyBorder="1" applyAlignment="1">
      <alignment horizontal="center"/>
    </xf>
    <xf numFmtId="168" fontId="3" fillId="0" borderId="0" xfId="1" applyNumberFormat="1" applyFont="1" applyBorder="1" applyAlignment="1">
      <alignment horizontal="center"/>
    </xf>
    <xf numFmtId="168" fontId="9" fillId="0" borderId="2" xfId="1" applyNumberFormat="1" applyFont="1" applyBorder="1" applyAlignment="1">
      <alignment horizontal="center"/>
    </xf>
    <xf numFmtId="168" fontId="9" fillId="0" borderId="16" xfId="1" applyNumberFormat="1" applyFont="1" applyBorder="1" applyAlignment="1">
      <alignment horizontal="center"/>
    </xf>
    <xf numFmtId="168" fontId="9" fillId="0" borderId="8" xfId="1" applyNumberFormat="1" applyFont="1" applyBorder="1" applyAlignment="1">
      <alignment horizontal="center"/>
    </xf>
    <xf numFmtId="168" fontId="9" fillId="0" borderId="17" xfId="1" applyNumberFormat="1" applyFont="1" applyBorder="1" applyAlignment="1">
      <alignment horizontal="center"/>
    </xf>
    <xf numFmtId="168" fontId="0" fillId="0" borderId="0" xfId="1" applyNumberFormat="1" applyFont="1"/>
    <xf numFmtId="0" fontId="45" fillId="2" borderId="4" xfId="0" applyFont="1" applyFill="1" applyBorder="1" applyAlignment="1">
      <alignment horizontal="center" vertical="center" wrapText="1"/>
    </xf>
    <xf numFmtId="0" fontId="0" fillId="2" borderId="16" xfId="0" applyFill="1" applyBorder="1" applyAlignment="1">
      <alignment horizontal="left" vertical="center"/>
    </xf>
    <xf numFmtId="10" fontId="0" fillId="0" borderId="16" xfId="3" applyNumberFormat="1" applyFont="1" applyBorder="1" applyAlignment="1">
      <alignment horizontal="right" vertical="center"/>
    </xf>
    <xf numFmtId="167" fontId="0" fillId="0" borderId="16" xfId="0" applyNumberFormat="1" applyBorder="1" applyAlignment="1">
      <alignment horizontal="right" vertical="center"/>
    </xf>
    <xf numFmtId="0" fontId="46" fillId="0" borderId="0" xfId="0" applyFont="1" applyAlignment="1">
      <alignment horizontal="left" vertical="center"/>
    </xf>
    <xf numFmtId="3" fontId="26" fillId="0" borderId="15" xfId="0" applyNumberFormat="1" applyFont="1" applyFill="1" applyBorder="1" applyAlignment="1">
      <alignment horizontal="right"/>
    </xf>
    <xf numFmtId="168" fontId="26" fillId="0" borderId="15" xfId="1" applyNumberFormat="1" applyFont="1" applyBorder="1" applyAlignment="1">
      <alignment horizontal="right"/>
    </xf>
    <xf numFmtId="168" fontId="26" fillId="0" borderId="13" xfId="1" applyNumberFormat="1" applyFont="1" applyBorder="1" applyAlignment="1">
      <alignment horizontal="right"/>
    </xf>
    <xf numFmtId="168" fontId="9" fillId="0" borderId="13" xfId="1" applyNumberFormat="1" applyFont="1" applyBorder="1" applyAlignment="1">
      <alignment horizontal="right"/>
    </xf>
    <xf numFmtId="3" fontId="3" fillId="0" borderId="15" xfId="0" applyNumberFormat="1" applyFont="1" applyBorder="1" applyAlignment="1">
      <alignment horizontal="right"/>
    </xf>
    <xf numFmtId="169" fontId="3" fillId="0" borderId="15" xfId="1" applyNumberFormat="1" applyFont="1" applyBorder="1" applyAlignment="1">
      <alignment horizontal="right"/>
    </xf>
    <xf numFmtId="3" fontId="9" fillId="0" borderId="16" xfId="1" applyNumberFormat="1" applyFont="1" applyBorder="1" applyAlignment="1">
      <alignment horizontal="right" vertical="center"/>
    </xf>
    <xf numFmtId="169" fontId="26" fillId="2" borderId="15" xfId="1" applyNumberFormat="1" applyFont="1" applyFill="1" applyBorder="1" applyAlignment="1">
      <alignment horizontal="right" vertical="center"/>
    </xf>
    <xf numFmtId="169" fontId="26" fillId="2" borderId="13" xfId="1" applyNumberFormat="1" applyFont="1" applyFill="1" applyBorder="1" applyAlignment="1">
      <alignment horizontal="right" vertical="center"/>
    </xf>
    <xf numFmtId="3" fontId="3" fillId="0" borderId="15" xfId="1" applyNumberFormat="1" applyFont="1" applyBorder="1" applyAlignment="1">
      <alignment horizontal="right" vertical="center"/>
    </xf>
    <xf numFmtId="3" fontId="9" fillId="0" borderId="19" xfId="1" applyNumberFormat="1" applyFont="1" applyBorder="1" applyAlignment="1">
      <alignment horizontal="right" vertical="center"/>
    </xf>
    <xf numFmtId="3" fontId="9" fillId="0" borderId="1" xfId="0" applyNumberFormat="1" applyFont="1" applyBorder="1" applyAlignment="1">
      <alignment horizontal="right" vertical="center"/>
    </xf>
    <xf numFmtId="3" fontId="9" fillId="0" borderId="0" xfId="0" applyNumberFormat="1" applyFont="1" applyBorder="1" applyAlignment="1">
      <alignment horizontal="right" vertical="center"/>
    </xf>
    <xf numFmtId="37" fontId="3" fillId="0" borderId="0" xfId="0" applyNumberFormat="1" applyFont="1" applyBorder="1" applyAlignment="1">
      <alignment horizontal="right" vertical="center"/>
    </xf>
    <xf numFmtId="3" fontId="26" fillId="2" borderId="0" xfId="0" applyNumberFormat="1" applyFont="1" applyFill="1" applyBorder="1" applyAlignment="1">
      <alignment horizontal="right" vertical="center"/>
    </xf>
    <xf numFmtId="43" fontId="3" fillId="0" borderId="0" xfId="1" applyFont="1" applyBorder="1" applyAlignment="1">
      <alignment horizontal="right" vertical="center"/>
    </xf>
    <xf numFmtId="3" fontId="9" fillId="0" borderId="2" xfId="1" applyNumberFormat="1" applyFont="1" applyBorder="1" applyAlignment="1">
      <alignment horizontal="right" vertical="center"/>
    </xf>
    <xf numFmtId="3" fontId="3" fillId="0" borderId="0" xfId="1" applyNumberFormat="1" applyFont="1" applyBorder="1" applyAlignment="1">
      <alignment horizontal="right" vertical="center"/>
    </xf>
    <xf numFmtId="3" fontId="3" fillId="0" borderId="0" xfId="0" applyNumberFormat="1" applyFont="1" applyBorder="1" applyAlignment="1">
      <alignment horizontal="right" vertical="center"/>
    </xf>
    <xf numFmtId="168" fontId="26" fillId="2" borderId="0" xfId="1" applyNumberFormat="1" applyFont="1" applyFill="1" applyBorder="1" applyAlignment="1">
      <alignment horizontal="right" vertical="center"/>
    </xf>
    <xf numFmtId="3" fontId="26" fillId="2" borderId="1" xfId="0" applyNumberFormat="1" applyFont="1" applyFill="1" applyBorder="1" applyAlignment="1">
      <alignment horizontal="right" vertical="center"/>
    </xf>
    <xf numFmtId="3" fontId="9" fillId="0" borderId="3" xfId="1" applyNumberFormat="1" applyFont="1" applyBorder="1" applyAlignment="1">
      <alignment horizontal="right" vertical="center"/>
    </xf>
    <xf numFmtId="3" fontId="26" fillId="2" borderId="0" xfId="0" applyNumberFormat="1" applyFont="1" applyFill="1" applyBorder="1" applyAlignment="1">
      <alignment horizontal="right"/>
    </xf>
    <xf numFmtId="3" fontId="26" fillId="2" borderId="15" xfId="0" applyNumberFormat="1" applyFont="1" applyFill="1" applyBorder="1" applyAlignment="1">
      <alignment horizontal="right"/>
    </xf>
    <xf numFmtId="3" fontId="26" fillId="2" borderId="13" xfId="0" applyNumberFormat="1" applyFont="1" applyFill="1" applyBorder="1" applyAlignment="1">
      <alignment horizontal="right"/>
    </xf>
    <xf numFmtId="3" fontId="9" fillId="2" borderId="16" xfId="0" applyNumberFormat="1" applyFont="1" applyFill="1" applyBorder="1" applyAlignment="1">
      <alignment horizontal="right"/>
    </xf>
    <xf numFmtId="3" fontId="9" fillId="2" borderId="15" xfId="0" applyNumberFormat="1" applyFont="1" applyFill="1" applyBorder="1" applyAlignment="1">
      <alignment horizontal="right"/>
    </xf>
    <xf numFmtId="3" fontId="9" fillId="2" borderId="17" xfId="0" applyNumberFormat="1" applyFont="1" applyFill="1" applyBorder="1" applyAlignment="1">
      <alignment horizontal="right"/>
    </xf>
    <xf numFmtId="166" fontId="26" fillId="0" borderId="15" xfId="0" applyNumberFormat="1" applyFont="1" applyBorder="1" applyAlignment="1">
      <alignment horizontal="right"/>
    </xf>
    <xf numFmtId="166" fontId="3" fillId="0" borderId="15" xfId="0" applyNumberFormat="1" applyFont="1" applyBorder="1" applyAlignment="1">
      <alignment horizontal="right"/>
    </xf>
    <xf numFmtId="3" fontId="9" fillId="2" borderId="2" xfId="0" applyNumberFormat="1" applyFont="1" applyFill="1" applyBorder="1" applyAlignment="1">
      <alignment horizontal="right"/>
    </xf>
    <xf numFmtId="3" fontId="3" fillId="2" borderId="0" xfId="0" applyNumberFormat="1" applyFont="1" applyFill="1" applyBorder="1" applyAlignment="1">
      <alignment horizontal="right"/>
    </xf>
    <xf numFmtId="3" fontId="9" fillId="2" borderId="0" xfId="0" applyNumberFormat="1" applyFont="1" applyFill="1" applyBorder="1" applyAlignment="1">
      <alignment horizontal="right"/>
    </xf>
    <xf numFmtId="3" fontId="9" fillId="2" borderId="8" xfId="0" applyNumberFormat="1" applyFont="1" applyFill="1" applyBorder="1" applyAlignment="1">
      <alignment horizontal="right"/>
    </xf>
    <xf numFmtId="3" fontId="9" fillId="2" borderId="1" xfId="0" applyNumberFormat="1" applyFont="1" applyFill="1" applyBorder="1" applyAlignment="1">
      <alignment horizontal="right"/>
    </xf>
    <xf numFmtId="166" fontId="26" fillId="0" borderId="0" xfId="0" applyNumberFormat="1" applyFont="1" applyBorder="1" applyAlignment="1">
      <alignment horizontal="right"/>
    </xf>
    <xf numFmtId="166" fontId="3" fillId="0" borderId="0" xfId="0" applyNumberFormat="1" applyFont="1" applyBorder="1" applyAlignment="1">
      <alignment horizontal="right"/>
    </xf>
    <xf numFmtId="3" fontId="3" fillId="0" borderId="6" xfId="0" applyNumberFormat="1" applyFont="1" applyBorder="1" applyAlignment="1">
      <alignment horizontal="right" vertical="center"/>
    </xf>
    <xf numFmtId="3" fontId="3" fillId="0" borderId="6" xfId="0" applyNumberFormat="1" applyFont="1" applyBorder="1" applyAlignment="1">
      <alignment horizontal="right" wrapText="1"/>
    </xf>
    <xf numFmtId="3" fontId="3" fillId="0" borderId="6" xfId="0" applyNumberFormat="1" applyFont="1" applyBorder="1" applyAlignment="1">
      <alignment horizontal="right"/>
    </xf>
    <xf numFmtId="3" fontId="3" fillId="0" borderId="7" xfId="0" applyNumberFormat="1" applyFont="1" applyBorder="1" applyAlignment="1">
      <alignment horizontal="right"/>
    </xf>
    <xf numFmtId="3" fontId="9" fillId="0" borderId="5" xfId="0" applyNumberFormat="1" applyFont="1" applyBorder="1" applyAlignment="1">
      <alignment horizontal="right"/>
    </xf>
    <xf numFmtId="37" fontId="29" fillId="0" borderId="4" xfId="0" applyNumberFormat="1" applyFont="1" applyBorder="1" applyAlignment="1">
      <alignment horizontal="right" vertical="center"/>
    </xf>
    <xf numFmtId="41" fontId="3" fillId="2" borderId="1" xfId="4" applyFont="1" applyFill="1" applyBorder="1" applyAlignment="1">
      <alignment horizontal="right"/>
    </xf>
    <xf numFmtId="41" fontId="26" fillId="2" borderId="15" xfId="4" applyFont="1" applyFill="1" applyBorder="1" applyAlignment="1">
      <alignment horizontal="center"/>
    </xf>
    <xf numFmtId="41" fontId="26" fillId="2" borderId="0" xfId="4" applyFont="1" applyFill="1" applyBorder="1" applyAlignment="1">
      <alignment horizontal="right"/>
    </xf>
    <xf numFmtId="41" fontId="3" fillId="2" borderId="13" xfId="4" applyFont="1" applyFill="1" applyBorder="1" applyAlignment="1">
      <alignment horizontal="center"/>
    </xf>
    <xf numFmtId="43" fontId="3" fillId="0" borderId="15" xfId="1" applyFont="1" applyBorder="1" applyAlignment="1">
      <alignment horizontal="right" vertical="center"/>
    </xf>
    <xf numFmtId="41" fontId="0" fillId="0" borderId="16" xfId="4" applyFont="1" applyBorder="1" applyAlignment="1">
      <alignment horizontal="right" vertical="center"/>
    </xf>
    <xf numFmtId="0" fontId="7" fillId="0" borderId="0" xfId="0" applyFont="1" applyAlignment="1">
      <alignment horizontal="center"/>
    </xf>
    <xf numFmtId="0" fontId="32" fillId="0" borderId="0" xfId="0" applyFont="1" applyAlignment="1">
      <alignment horizontal="left" vertical="top" wrapText="1"/>
    </xf>
    <xf numFmtId="0" fontId="0" fillId="0" borderId="0" xfId="0" applyAlignment="1">
      <alignment horizontal="left" wrapText="1"/>
    </xf>
    <xf numFmtId="0" fontId="0" fillId="0" borderId="0" xfId="0" applyAlignment="1">
      <alignment wrapText="1"/>
    </xf>
    <xf numFmtId="0" fontId="32" fillId="0" borderId="0" xfId="0" applyFont="1" applyAlignment="1">
      <alignment vertical="top" wrapText="1"/>
    </xf>
    <xf numFmtId="0" fontId="32" fillId="0" borderId="0" xfId="0" applyFont="1" applyAlignment="1">
      <alignment vertical="center" wrapText="1"/>
    </xf>
    <xf numFmtId="0" fontId="49" fillId="0" borderId="0" xfId="0" applyFont="1" applyAlignment="1">
      <alignment vertical="center"/>
    </xf>
    <xf numFmtId="0" fontId="49" fillId="0" borderId="0" xfId="0" applyFont="1" applyAlignment="1">
      <alignment horizontal="left" vertical="top"/>
    </xf>
    <xf numFmtId="0" fontId="50" fillId="0" borderId="0" xfId="0" applyFont="1" applyAlignment="1">
      <alignment horizontal="left" vertical="top"/>
    </xf>
    <xf numFmtId="0" fontId="25" fillId="0" borderId="0" xfId="0" applyFont="1" applyAlignment="1">
      <alignment horizontal="left" vertical="top"/>
    </xf>
    <xf numFmtId="0" fontId="28" fillId="0" borderId="0" xfId="0" applyFont="1" applyAlignment="1"/>
    <xf numFmtId="0" fontId="7" fillId="0" borderId="0" xfId="0" applyFont="1" applyAlignment="1"/>
    <xf numFmtId="0" fontId="24" fillId="4" borderId="0" xfId="0" applyFont="1" applyFill="1" applyAlignment="1">
      <alignment horizontal="center" vertical="center"/>
    </xf>
    <xf numFmtId="0" fontId="22" fillId="4" borderId="0" xfId="0" applyFont="1" applyFill="1" applyAlignment="1">
      <alignment horizontal="center" vertical="center"/>
    </xf>
    <xf numFmtId="14" fontId="22" fillId="4" borderId="0" xfId="0" applyNumberFormat="1" applyFont="1" applyFill="1" applyAlignment="1">
      <alignment horizontal="center" vertical="center"/>
    </xf>
    <xf numFmtId="0" fontId="9" fillId="0" borderId="0" xfId="0" applyFont="1" applyAlignment="1">
      <alignment horizontal="center"/>
    </xf>
    <xf numFmtId="0" fontId="4" fillId="0" borderId="0" xfId="0" applyFont="1" applyAlignment="1">
      <alignment horizontal="center"/>
    </xf>
    <xf numFmtId="14" fontId="5" fillId="0" borderId="0" xfId="0" applyNumberFormat="1" applyFont="1" applyAlignment="1">
      <alignment horizontal="center"/>
    </xf>
    <xf numFmtId="0" fontId="8" fillId="0" borderId="0" xfId="0" applyFont="1" applyAlignment="1">
      <alignment horizontal="center"/>
    </xf>
    <xf numFmtId="0" fontId="14" fillId="0" borderId="0" xfId="0" applyFont="1" applyAlignment="1">
      <alignment horizontal="center"/>
    </xf>
    <xf numFmtId="0" fontId="12" fillId="0" borderId="0" xfId="0" applyFont="1" applyAlignment="1">
      <alignment horizontal="center"/>
    </xf>
    <xf numFmtId="1" fontId="9" fillId="0" borderId="9" xfId="0" applyNumberFormat="1" applyFont="1" applyBorder="1" applyAlignment="1">
      <alignment horizontal="center" vertical="center"/>
    </xf>
    <xf numFmtId="0" fontId="9" fillId="0" borderId="1" xfId="0" applyFont="1" applyBorder="1" applyAlignment="1">
      <alignment horizontal="center" vertical="center"/>
    </xf>
    <xf numFmtId="1" fontId="9" fillId="0" borderId="11" xfId="0" applyNumberFormat="1" applyFont="1" applyBorder="1" applyAlignment="1">
      <alignment horizontal="center" vertical="center"/>
    </xf>
    <xf numFmtId="0" fontId="9" fillId="0" borderId="13" xfId="0" applyFont="1" applyBorder="1" applyAlignment="1">
      <alignment horizontal="center" vertical="center"/>
    </xf>
    <xf numFmtId="1" fontId="9" fillId="2" borderId="9" xfId="0" applyNumberFormat="1" applyFont="1" applyFill="1" applyBorder="1" applyAlignment="1">
      <alignment horizontal="center" vertical="center"/>
    </xf>
    <xf numFmtId="1" fontId="9" fillId="2" borderId="1" xfId="0" applyNumberFormat="1" applyFont="1" applyFill="1" applyBorder="1" applyAlignment="1">
      <alignment horizontal="center" vertical="center"/>
    </xf>
    <xf numFmtId="1" fontId="9" fillId="2" borderId="11" xfId="0" applyNumberFormat="1" applyFont="1" applyFill="1" applyBorder="1" applyAlignment="1">
      <alignment horizontal="center" vertical="center"/>
    </xf>
    <xf numFmtId="1" fontId="9" fillId="2" borderId="13" xfId="0" applyNumberFormat="1" applyFont="1" applyFill="1" applyBorder="1" applyAlignment="1">
      <alignment horizontal="center" vertical="center"/>
    </xf>
    <xf numFmtId="0" fontId="28" fillId="0" borderId="0" xfId="0" applyFont="1" applyAlignment="1">
      <alignment horizontal="center" vertical="center"/>
    </xf>
    <xf numFmtId="0" fontId="40" fillId="0" borderId="0" xfId="0" applyFont="1" applyAlignment="1">
      <alignment horizontal="center" vertical="center"/>
    </xf>
    <xf numFmtId="0" fontId="41" fillId="0" borderId="0" xfId="0" applyFont="1" applyAlignment="1">
      <alignment horizontal="left" vertical="center"/>
    </xf>
    <xf numFmtId="0" fontId="42" fillId="0" borderId="0" xfId="0" applyFont="1" applyAlignment="1">
      <alignment horizontal="left" vertical="center"/>
    </xf>
    <xf numFmtId="0" fontId="41" fillId="0" borderId="0" xfId="0" applyFont="1" applyAlignment="1">
      <alignment horizontal="left" vertical="top" wrapText="1"/>
    </xf>
    <xf numFmtId="0" fontId="32" fillId="0" borderId="0" xfId="0" applyFont="1" applyAlignment="1">
      <alignment horizontal="left" vertical="center" wrapText="1"/>
    </xf>
    <xf numFmtId="0" fontId="31" fillId="0" borderId="0" xfId="0" applyFont="1" applyAlignment="1">
      <alignment horizontal="left" vertical="center"/>
    </xf>
    <xf numFmtId="0" fontId="29" fillId="0" borderId="0" xfId="0" applyFont="1" applyAlignment="1">
      <alignment horizontal="left" vertical="center" wrapText="1"/>
    </xf>
    <xf numFmtId="0" fontId="49" fillId="0" borderId="0" xfId="0" applyFont="1" applyAlignment="1">
      <alignment horizontal="left" vertical="top" wrapText="1"/>
    </xf>
    <xf numFmtId="0" fontId="49" fillId="0" borderId="0" xfId="0" applyFont="1" applyAlignment="1">
      <alignment horizontal="left" vertical="center" wrapText="1"/>
    </xf>
    <xf numFmtId="0" fontId="32" fillId="0" borderId="0" xfId="0" applyFont="1" applyAlignment="1">
      <alignment horizontal="left" vertical="top" wrapText="1"/>
    </xf>
    <xf numFmtId="0" fontId="31" fillId="0" borderId="0" xfId="0" applyFont="1" applyAlignment="1">
      <alignment horizontal="center" vertical="center"/>
    </xf>
    <xf numFmtId="0" fontId="48" fillId="0" borderId="0" xfId="0" applyFont="1" applyAlignment="1">
      <alignment horizontal="left" vertical="center"/>
    </xf>
    <xf numFmtId="0" fontId="32" fillId="0" borderId="0" xfId="0" applyFont="1" applyAlignment="1">
      <alignment horizontal="left" vertical="center"/>
    </xf>
    <xf numFmtId="0" fontId="48" fillId="0" borderId="0" xfId="0" applyFont="1" applyAlignment="1">
      <alignment horizontal="left" vertical="center" wrapText="1"/>
    </xf>
    <xf numFmtId="0" fontId="31" fillId="0" borderId="0" xfId="0" applyFont="1" applyAlignment="1">
      <alignment horizontal="left" vertical="center" wrapText="1"/>
    </xf>
    <xf numFmtId="0" fontId="0" fillId="0" borderId="0" xfId="0" applyAlignment="1">
      <alignment horizontal="left" vertical="center" wrapText="1"/>
    </xf>
    <xf numFmtId="0" fontId="35" fillId="0" borderId="10" xfId="0" applyFont="1" applyBorder="1" applyAlignment="1">
      <alignment horizontal="center" wrapText="1"/>
    </xf>
    <xf numFmtId="0" fontId="35" fillId="0" borderId="11" xfId="0" applyFont="1" applyBorder="1" applyAlignment="1">
      <alignment horizontal="center" wrapText="1"/>
    </xf>
    <xf numFmtId="0" fontId="35" fillId="0" borderId="12" xfId="0" applyFont="1" applyBorder="1" applyAlignment="1">
      <alignment horizontal="center" wrapText="1"/>
    </xf>
    <xf numFmtId="0" fontId="35" fillId="0" borderId="13" xfId="0" applyFont="1" applyBorder="1" applyAlignment="1">
      <alignment horizontal="center" wrapText="1"/>
    </xf>
    <xf numFmtId="0" fontId="35" fillId="0" borderId="10" xfId="0" applyFont="1" applyBorder="1" applyAlignment="1">
      <alignment horizontal="center" vertical="center"/>
    </xf>
    <xf numFmtId="0" fontId="35" fillId="0" borderId="9"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35" fillId="0" borderId="1" xfId="0" applyFont="1" applyBorder="1" applyAlignment="1">
      <alignment horizontal="center" vertical="center"/>
    </xf>
    <xf numFmtId="0" fontId="35" fillId="0" borderId="13" xfId="0" applyFont="1" applyBorder="1" applyAlignment="1">
      <alignment horizontal="center" vertical="center"/>
    </xf>
    <xf numFmtId="0" fontId="37" fillId="0" borderId="0" xfId="0" applyFont="1" applyAlignment="1">
      <alignment horizontal="left" vertical="top" wrapText="1"/>
    </xf>
    <xf numFmtId="0" fontId="39" fillId="0" borderId="20" xfId="0" applyFont="1" applyBorder="1" applyAlignment="1">
      <alignment horizontal="center" vertical="center"/>
    </xf>
    <xf numFmtId="0" fontId="39" fillId="0" borderId="2" xfId="0" applyFont="1" applyBorder="1" applyAlignment="1">
      <alignment horizontal="center" vertical="center"/>
    </xf>
    <xf numFmtId="0" fontId="39" fillId="0" borderId="16" xfId="0" applyFont="1" applyBorder="1" applyAlignment="1">
      <alignment horizontal="center" vertical="center"/>
    </xf>
    <xf numFmtId="0" fontId="29" fillId="0" borderId="1" xfId="0" applyFont="1" applyBorder="1" applyAlignment="1">
      <alignment horizontal="left"/>
    </xf>
    <xf numFmtId="0" fontId="43" fillId="0" borderId="20" xfId="0" applyFont="1" applyBorder="1" applyAlignment="1">
      <alignment horizontal="center"/>
    </xf>
    <xf numFmtId="0" fontId="43" fillId="0" borderId="2" xfId="0" applyFont="1" applyBorder="1" applyAlignment="1">
      <alignment horizontal="center"/>
    </xf>
    <xf numFmtId="0" fontId="44" fillId="0" borderId="16" xfId="0" applyFont="1" applyBorder="1" applyAlignment="1">
      <alignment horizontal="right"/>
    </xf>
    <xf numFmtId="0" fontId="45" fillId="0" borderId="4" xfId="0" applyFont="1" applyBorder="1" applyAlignment="1">
      <alignment horizontal="center" vertical="center" wrapText="1"/>
    </xf>
  </cellXfs>
  <cellStyles count="5">
    <cellStyle name="Hipervínculo" xfId="2" builtinId="8"/>
    <cellStyle name="Millares" xfId="1" builtinId="3"/>
    <cellStyle name="Millares [0]" xfId="4" builtinId="6"/>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22412</xdr:colOff>
      <xdr:row>0</xdr:row>
      <xdr:rowOff>22412</xdr:rowOff>
    </xdr:from>
    <xdr:to>
      <xdr:col>3</xdr:col>
      <xdr:colOff>55469</xdr:colOff>
      <xdr:row>4</xdr:row>
      <xdr:rowOff>121838</xdr:rowOff>
    </xdr:to>
    <xdr:pic>
      <xdr:nvPicPr>
        <xdr:cNvPr id="4" name="Imagen 2">
          <a:extLst>
            <a:ext uri="{FF2B5EF4-FFF2-40B4-BE49-F238E27FC236}">
              <a16:creationId xmlns:a16="http://schemas.microsoft.com/office/drawing/2014/main" id="{D083E36A-2439-456A-B1A2-849CF44610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2" y="22412"/>
          <a:ext cx="2442882" cy="1175751"/>
        </a:xfrm>
        <a:prstGeom prst="rect">
          <a:avLst/>
        </a:prstGeom>
        <a:noFill/>
        <a:ln w="9525">
          <a:solidFill>
            <a:srgbClr val="17375E"/>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939102</xdr:colOff>
      <xdr:row>11</xdr:row>
      <xdr:rowOff>140785</xdr:rowOff>
    </xdr:from>
    <xdr:ext cx="5246501" cy="937629"/>
    <xdr:sp macro="" textlink="">
      <xdr:nvSpPr>
        <xdr:cNvPr id="3" name="Rectángulo 2">
          <a:extLst>
            <a:ext uri="{FF2B5EF4-FFF2-40B4-BE49-F238E27FC236}">
              <a16:creationId xmlns:a16="http://schemas.microsoft.com/office/drawing/2014/main" id="{649951E1-F015-4B8E-9C44-85A35B2518D1}"/>
            </a:ext>
          </a:extLst>
        </xdr:cNvPr>
        <xdr:cNvSpPr/>
      </xdr:nvSpPr>
      <xdr:spPr>
        <a:xfrm>
          <a:off x="1624902" y="2369635"/>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942975</xdr:colOff>
      <xdr:row>7</xdr:row>
      <xdr:rowOff>85725</xdr:rowOff>
    </xdr:from>
    <xdr:ext cx="5246501" cy="937629"/>
    <xdr:sp macro="" textlink="">
      <xdr:nvSpPr>
        <xdr:cNvPr id="2" name="Rectángulo 1">
          <a:extLst>
            <a:ext uri="{FF2B5EF4-FFF2-40B4-BE49-F238E27FC236}">
              <a16:creationId xmlns:a16="http://schemas.microsoft.com/office/drawing/2014/main" id="{5B590691-53C8-4C2B-9812-AF9181F34E32}"/>
            </a:ext>
          </a:extLst>
        </xdr:cNvPr>
        <xdr:cNvSpPr/>
      </xdr:nvSpPr>
      <xdr:spPr>
        <a:xfrm>
          <a:off x="1323975" y="1876425"/>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581025</xdr:colOff>
      <xdr:row>10</xdr:row>
      <xdr:rowOff>9525</xdr:rowOff>
    </xdr:from>
    <xdr:ext cx="5246501" cy="937629"/>
    <xdr:sp macro="" textlink="">
      <xdr:nvSpPr>
        <xdr:cNvPr id="2" name="Rectángulo 1">
          <a:extLst>
            <a:ext uri="{FF2B5EF4-FFF2-40B4-BE49-F238E27FC236}">
              <a16:creationId xmlns:a16="http://schemas.microsoft.com/office/drawing/2014/main" id="{88BE6D0B-27C3-47DA-90C9-AA1569B8EE07}"/>
            </a:ext>
          </a:extLst>
        </xdr:cNvPr>
        <xdr:cNvSpPr/>
      </xdr:nvSpPr>
      <xdr:spPr>
        <a:xfrm>
          <a:off x="1343025" y="2190750"/>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409575</xdr:colOff>
      <xdr:row>16</xdr:row>
      <xdr:rowOff>0</xdr:rowOff>
    </xdr:from>
    <xdr:ext cx="5246501" cy="937629"/>
    <xdr:sp macro="" textlink="">
      <xdr:nvSpPr>
        <xdr:cNvPr id="2" name="Rectángulo 1">
          <a:extLst>
            <a:ext uri="{FF2B5EF4-FFF2-40B4-BE49-F238E27FC236}">
              <a16:creationId xmlns:a16="http://schemas.microsoft.com/office/drawing/2014/main" id="{03096D75-86F3-4412-852B-62571D54BC10}"/>
            </a:ext>
          </a:extLst>
        </xdr:cNvPr>
        <xdr:cNvSpPr/>
      </xdr:nvSpPr>
      <xdr:spPr>
        <a:xfrm>
          <a:off x="1171575" y="3267075"/>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802821</xdr:colOff>
      <xdr:row>11</xdr:row>
      <xdr:rowOff>258536</xdr:rowOff>
    </xdr:from>
    <xdr:ext cx="5246501" cy="937629"/>
    <xdr:sp macro="" textlink="">
      <xdr:nvSpPr>
        <xdr:cNvPr id="2" name="Rectángulo 1">
          <a:extLst>
            <a:ext uri="{FF2B5EF4-FFF2-40B4-BE49-F238E27FC236}">
              <a16:creationId xmlns:a16="http://schemas.microsoft.com/office/drawing/2014/main" id="{03EB98AB-6374-433F-9969-D780676CAB62}"/>
            </a:ext>
          </a:extLst>
        </xdr:cNvPr>
        <xdr:cNvSpPr/>
      </xdr:nvSpPr>
      <xdr:spPr>
        <a:xfrm>
          <a:off x="1564821" y="4340679"/>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802821</xdr:colOff>
      <xdr:row>4</xdr:row>
      <xdr:rowOff>81643</xdr:rowOff>
    </xdr:from>
    <xdr:ext cx="5246501" cy="937629"/>
    <xdr:sp macro="" textlink="">
      <xdr:nvSpPr>
        <xdr:cNvPr id="2" name="Rectángulo 1">
          <a:extLst>
            <a:ext uri="{FF2B5EF4-FFF2-40B4-BE49-F238E27FC236}">
              <a16:creationId xmlns:a16="http://schemas.microsoft.com/office/drawing/2014/main" id="{C42192FF-64C9-46E5-98FC-02A782A82D7D}"/>
            </a:ext>
          </a:extLst>
        </xdr:cNvPr>
        <xdr:cNvSpPr/>
      </xdr:nvSpPr>
      <xdr:spPr>
        <a:xfrm>
          <a:off x="7225392" y="1428750"/>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
  <sheetViews>
    <sheetView showGridLines="0" tabSelected="1" zoomScale="90" zoomScaleNormal="90" workbookViewId="0"/>
  </sheetViews>
  <sheetFormatPr baseColWidth="10" defaultRowHeight="15"/>
  <cols>
    <col min="3" max="3" width="13.28515625" customWidth="1"/>
    <col min="5" max="5" width="19.140625" customWidth="1"/>
    <col min="7" max="7" width="12.85546875" customWidth="1"/>
    <col min="8" max="8" width="12.140625" customWidth="1"/>
    <col min="9" max="9" width="12.5703125" customWidth="1"/>
    <col min="10" max="10" width="19.42578125" bestFit="1" customWidth="1"/>
    <col min="11" max="11" width="11" customWidth="1"/>
    <col min="12" max="12" width="10.85546875" customWidth="1"/>
    <col min="13" max="13" width="25.28515625" hidden="1" customWidth="1"/>
    <col min="14" max="14" width="18" hidden="1" customWidth="1"/>
    <col min="15" max="15" width="11.42578125" hidden="1" customWidth="1"/>
    <col min="16" max="16" width="11.42578125" customWidth="1"/>
    <col min="261" max="261" width="33.28515625" bestFit="1" customWidth="1"/>
    <col min="265" max="265" width="8.5703125" customWidth="1"/>
    <col min="266" max="266" width="19.42578125" bestFit="1" customWidth="1"/>
    <col min="269" max="269" width="17.85546875" bestFit="1" customWidth="1"/>
    <col min="270" max="270" width="18" bestFit="1" customWidth="1"/>
    <col min="517" max="517" width="33.28515625" bestFit="1" customWidth="1"/>
    <col min="521" max="521" width="8.5703125" customWidth="1"/>
    <col min="522" max="522" width="19.42578125" bestFit="1" customWidth="1"/>
    <col min="525" max="525" width="17.85546875" bestFit="1" customWidth="1"/>
    <col min="526" max="526" width="18" bestFit="1" customWidth="1"/>
    <col min="773" max="773" width="33.28515625" bestFit="1" customWidth="1"/>
    <col min="777" max="777" width="8.5703125" customWidth="1"/>
    <col min="778" max="778" width="19.42578125" bestFit="1" customWidth="1"/>
    <col min="781" max="781" width="17.85546875" bestFit="1" customWidth="1"/>
    <col min="782" max="782" width="18" bestFit="1" customWidth="1"/>
    <col min="1029" max="1029" width="33.28515625" bestFit="1" customWidth="1"/>
    <col min="1033" max="1033" width="8.5703125" customWidth="1"/>
    <col min="1034" max="1034" width="19.42578125" bestFit="1" customWidth="1"/>
    <col min="1037" max="1037" width="17.85546875" bestFit="1" customWidth="1"/>
    <col min="1038" max="1038" width="18" bestFit="1" customWidth="1"/>
    <col min="1285" max="1285" width="33.28515625" bestFit="1" customWidth="1"/>
    <col min="1289" max="1289" width="8.5703125" customWidth="1"/>
    <col min="1290" max="1290" width="19.42578125" bestFit="1" customWidth="1"/>
    <col min="1293" max="1293" width="17.85546875" bestFit="1" customWidth="1"/>
    <col min="1294" max="1294" width="18" bestFit="1" customWidth="1"/>
    <col min="1541" max="1541" width="33.28515625" bestFit="1" customWidth="1"/>
    <col min="1545" max="1545" width="8.5703125" customWidth="1"/>
    <col min="1546" max="1546" width="19.42578125" bestFit="1" customWidth="1"/>
    <col min="1549" max="1549" width="17.85546875" bestFit="1" customWidth="1"/>
    <col min="1550" max="1550" width="18" bestFit="1" customWidth="1"/>
    <col min="1797" max="1797" width="33.28515625" bestFit="1" customWidth="1"/>
    <col min="1801" max="1801" width="8.5703125" customWidth="1"/>
    <col min="1802" max="1802" width="19.42578125" bestFit="1" customWidth="1"/>
    <col min="1805" max="1805" width="17.85546875" bestFit="1" customWidth="1"/>
    <col min="1806" max="1806" width="18" bestFit="1" customWidth="1"/>
    <col min="2053" max="2053" width="33.28515625" bestFit="1" customWidth="1"/>
    <col min="2057" max="2057" width="8.5703125" customWidth="1"/>
    <col min="2058" max="2058" width="19.42578125" bestFit="1" customWidth="1"/>
    <col min="2061" max="2061" width="17.85546875" bestFit="1" customWidth="1"/>
    <col min="2062" max="2062" width="18" bestFit="1" customWidth="1"/>
    <col min="2309" max="2309" width="33.28515625" bestFit="1" customWidth="1"/>
    <col min="2313" max="2313" width="8.5703125" customWidth="1"/>
    <col min="2314" max="2314" width="19.42578125" bestFit="1" customWidth="1"/>
    <col min="2317" max="2317" width="17.85546875" bestFit="1" customWidth="1"/>
    <col min="2318" max="2318" width="18" bestFit="1" customWidth="1"/>
    <col min="2565" max="2565" width="33.28515625" bestFit="1" customWidth="1"/>
    <col min="2569" max="2569" width="8.5703125" customWidth="1"/>
    <col min="2570" max="2570" width="19.42578125" bestFit="1" customWidth="1"/>
    <col min="2573" max="2573" width="17.85546875" bestFit="1" customWidth="1"/>
    <col min="2574" max="2574" width="18" bestFit="1" customWidth="1"/>
    <col min="2821" max="2821" width="33.28515625" bestFit="1" customWidth="1"/>
    <col min="2825" max="2825" width="8.5703125" customWidth="1"/>
    <col min="2826" max="2826" width="19.42578125" bestFit="1" customWidth="1"/>
    <col min="2829" max="2829" width="17.85546875" bestFit="1" customWidth="1"/>
    <col min="2830" max="2830" width="18" bestFit="1" customWidth="1"/>
    <col min="3077" max="3077" width="33.28515625" bestFit="1" customWidth="1"/>
    <col min="3081" max="3081" width="8.5703125" customWidth="1"/>
    <col min="3082" max="3082" width="19.42578125" bestFit="1" customWidth="1"/>
    <col min="3085" max="3085" width="17.85546875" bestFit="1" customWidth="1"/>
    <col min="3086" max="3086" width="18" bestFit="1" customWidth="1"/>
    <col min="3333" max="3333" width="33.28515625" bestFit="1" customWidth="1"/>
    <col min="3337" max="3337" width="8.5703125" customWidth="1"/>
    <col min="3338" max="3338" width="19.42578125" bestFit="1" customWidth="1"/>
    <col min="3341" max="3341" width="17.85546875" bestFit="1" customWidth="1"/>
    <col min="3342" max="3342" width="18" bestFit="1" customWidth="1"/>
    <col min="3589" max="3589" width="33.28515625" bestFit="1" customWidth="1"/>
    <col min="3593" max="3593" width="8.5703125" customWidth="1"/>
    <col min="3594" max="3594" width="19.42578125" bestFit="1" customWidth="1"/>
    <col min="3597" max="3597" width="17.85546875" bestFit="1" customWidth="1"/>
    <col min="3598" max="3598" width="18" bestFit="1" customWidth="1"/>
    <col min="3845" max="3845" width="33.28515625" bestFit="1" customWidth="1"/>
    <col min="3849" max="3849" width="8.5703125" customWidth="1"/>
    <col min="3850" max="3850" width="19.42578125" bestFit="1" customWidth="1"/>
    <col min="3853" max="3853" width="17.85546875" bestFit="1" customWidth="1"/>
    <col min="3854" max="3854" width="18" bestFit="1" customWidth="1"/>
    <col min="4101" max="4101" width="33.28515625" bestFit="1" customWidth="1"/>
    <col min="4105" max="4105" width="8.5703125" customWidth="1"/>
    <col min="4106" max="4106" width="19.42578125" bestFit="1" customWidth="1"/>
    <col min="4109" max="4109" width="17.85546875" bestFit="1" customWidth="1"/>
    <col min="4110" max="4110" width="18" bestFit="1" customWidth="1"/>
    <col min="4357" max="4357" width="33.28515625" bestFit="1" customWidth="1"/>
    <col min="4361" max="4361" width="8.5703125" customWidth="1"/>
    <col min="4362" max="4362" width="19.42578125" bestFit="1" customWidth="1"/>
    <col min="4365" max="4365" width="17.85546875" bestFit="1" customWidth="1"/>
    <col min="4366" max="4366" width="18" bestFit="1" customWidth="1"/>
    <col min="4613" max="4613" width="33.28515625" bestFit="1" customWidth="1"/>
    <col min="4617" max="4617" width="8.5703125" customWidth="1"/>
    <col min="4618" max="4618" width="19.42578125" bestFit="1" customWidth="1"/>
    <col min="4621" max="4621" width="17.85546875" bestFit="1" customWidth="1"/>
    <col min="4622" max="4622" width="18" bestFit="1" customWidth="1"/>
    <col min="4869" max="4869" width="33.28515625" bestFit="1" customWidth="1"/>
    <col min="4873" max="4873" width="8.5703125" customWidth="1"/>
    <col min="4874" max="4874" width="19.42578125" bestFit="1" customWidth="1"/>
    <col min="4877" max="4877" width="17.85546875" bestFit="1" customWidth="1"/>
    <col min="4878" max="4878" width="18" bestFit="1" customWidth="1"/>
    <col min="5125" max="5125" width="33.28515625" bestFit="1" customWidth="1"/>
    <col min="5129" max="5129" width="8.5703125" customWidth="1"/>
    <col min="5130" max="5130" width="19.42578125" bestFit="1" customWidth="1"/>
    <col min="5133" max="5133" width="17.85546875" bestFit="1" customWidth="1"/>
    <col min="5134" max="5134" width="18" bestFit="1" customWidth="1"/>
    <col min="5381" max="5381" width="33.28515625" bestFit="1" customWidth="1"/>
    <col min="5385" max="5385" width="8.5703125" customWidth="1"/>
    <col min="5386" max="5386" width="19.42578125" bestFit="1" customWidth="1"/>
    <col min="5389" max="5389" width="17.85546875" bestFit="1" customWidth="1"/>
    <col min="5390" max="5390" width="18" bestFit="1" customWidth="1"/>
    <col min="5637" max="5637" width="33.28515625" bestFit="1" customWidth="1"/>
    <col min="5641" max="5641" width="8.5703125" customWidth="1"/>
    <col min="5642" max="5642" width="19.42578125" bestFit="1" customWidth="1"/>
    <col min="5645" max="5645" width="17.85546875" bestFit="1" customWidth="1"/>
    <col min="5646" max="5646" width="18" bestFit="1" customWidth="1"/>
    <col min="5893" max="5893" width="33.28515625" bestFit="1" customWidth="1"/>
    <col min="5897" max="5897" width="8.5703125" customWidth="1"/>
    <col min="5898" max="5898" width="19.42578125" bestFit="1" customWidth="1"/>
    <col min="5901" max="5901" width="17.85546875" bestFit="1" customWidth="1"/>
    <col min="5902" max="5902" width="18" bestFit="1" customWidth="1"/>
    <col min="6149" max="6149" width="33.28515625" bestFit="1" customWidth="1"/>
    <col min="6153" max="6153" width="8.5703125" customWidth="1"/>
    <col min="6154" max="6154" width="19.42578125" bestFit="1" customWidth="1"/>
    <col min="6157" max="6157" width="17.85546875" bestFit="1" customWidth="1"/>
    <col min="6158" max="6158" width="18" bestFit="1" customWidth="1"/>
    <col min="6405" max="6405" width="33.28515625" bestFit="1" customWidth="1"/>
    <col min="6409" max="6409" width="8.5703125" customWidth="1"/>
    <col min="6410" max="6410" width="19.42578125" bestFit="1" customWidth="1"/>
    <col min="6413" max="6413" width="17.85546875" bestFit="1" customWidth="1"/>
    <col min="6414" max="6414" width="18" bestFit="1" customWidth="1"/>
    <col min="6661" max="6661" width="33.28515625" bestFit="1" customWidth="1"/>
    <col min="6665" max="6665" width="8.5703125" customWidth="1"/>
    <col min="6666" max="6666" width="19.42578125" bestFit="1" customWidth="1"/>
    <col min="6669" max="6669" width="17.85546875" bestFit="1" customWidth="1"/>
    <col min="6670" max="6670" width="18" bestFit="1" customWidth="1"/>
    <col min="6917" max="6917" width="33.28515625" bestFit="1" customWidth="1"/>
    <col min="6921" max="6921" width="8.5703125" customWidth="1"/>
    <col min="6922" max="6922" width="19.42578125" bestFit="1" customWidth="1"/>
    <col min="6925" max="6925" width="17.85546875" bestFit="1" customWidth="1"/>
    <col min="6926" max="6926" width="18" bestFit="1" customWidth="1"/>
    <col min="7173" max="7173" width="33.28515625" bestFit="1" customWidth="1"/>
    <col min="7177" max="7177" width="8.5703125" customWidth="1"/>
    <col min="7178" max="7178" width="19.42578125" bestFit="1" customWidth="1"/>
    <col min="7181" max="7181" width="17.85546875" bestFit="1" customWidth="1"/>
    <col min="7182" max="7182" width="18" bestFit="1" customWidth="1"/>
    <col min="7429" max="7429" width="33.28515625" bestFit="1" customWidth="1"/>
    <col min="7433" max="7433" width="8.5703125" customWidth="1"/>
    <col min="7434" max="7434" width="19.42578125" bestFit="1" customWidth="1"/>
    <col min="7437" max="7437" width="17.85546875" bestFit="1" customWidth="1"/>
    <col min="7438" max="7438" width="18" bestFit="1" customWidth="1"/>
    <col min="7685" max="7685" width="33.28515625" bestFit="1" customWidth="1"/>
    <col min="7689" max="7689" width="8.5703125" customWidth="1"/>
    <col min="7690" max="7690" width="19.42578125" bestFit="1" customWidth="1"/>
    <col min="7693" max="7693" width="17.85546875" bestFit="1" customWidth="1"/>
    <col min="7694" max="7694" width="18" bestFit="1" customWidth="1"/>
    <col min="7941" max="7941" width="33.28515625" bestFit="1" customWidth="1"/>
    <col min="7945" max="7945" width="8.5703125" customWidth="1"/>
    <col min="7946" max="7946" width="19.42578125" bestFit="1" customWidth="1"/>
    <col min="7949" max="7949" width="17.85546875" bestFit="1" customWidth="1"/>
    <col min="7950" max="7950" width="18" bestFit="1" customWidth="1"/>
    <col min="8197" max="8197" width="33.28515625" bestFit="1" customWidth="1"/>
    <col min="8201" max="8201" width="8.5703125" customWidth="1"/>
    <col min="8202" max="8202" width="19.42578125" bestFit="1" customWidth="1"/>
    <col min="8205" max="8205" width="17.85546875" bestFit="1" customWidth="1"/>
    <col min="8206" max="8206" width="18" bestFit="1" customWidth="1"/>
    <col min="8453" max="8453" width="33.28515625" bestFit="1" customWidth="1"/>
    <col min="8457" max="8457" width="8.5703125" customWidth="1"/>
    <col min="8458" max="8458" width="19.42578125" bestFit="1" customWidth="1"/>
    <col min="8461" max="8461" width="17.85546875" bestFit="1" customWidth="1"/>
    <col min="8462" max="8462" width="18" bestFit="1" customWidth="1"/>
    <col min="8709" max="8709" width="33.28515625" bestFit="1" customWidth="1"/>
    <col min="8713" max="8713" width="8.5703125" customWidth="1"/>
    <col min="8714" max="8714" width="19.42578125" bestFit="1" customWidth="1"/>
    <col min="8717" max="8717" width="17.85546875" bestFit="1" customWidth="1"/>
    <col min="8718" max="8718" width="18" bestFit="1" customWidth="1"/>
    <col min="8965" max="8965" width="33.28515625" bestFit="1" customWidth="1"/>
    <col min="8969" max="8969" width="8.5703125" customWidth="1"/>
    <col min="8970" max="8970" width="19.42578125" bestFit="1" customWidth="1"/>
    <col min="8973" max="8973" width="17.85546875" bestFit="1" customWidth="1"/>
    <col min="8974" max="8974" width="18" bestFit="1" customWidth="1"/>
    <col min="9221" max="9221" width="33.28515625" bestFit="1" customWidth="1"/>
    <col min="9225" max="9225" width="8.5703125" customWidth="1"/>
    <col min="9226" max="9226" width="19.42578125" bestFit="1" customWidth="1"/>
    <col min="9229" max="9229" width="17.85546875" bestFit="1" customWidth="1"/>
    <col min="9230" max="9230" width="18" bestFit="1" customWidth="1"/>
    <col min="9477" max="9477" width="33.28515625" bestFit="1" customWidth="1"/>
    <col min="9481" max="9481" width="8.5703125" customWidth="1"/>
    <col min="9482" max="9482" width="19.42578125" bestFit="1" customWidth="1"/>
    <col min="9485" max="9485" width="17.85546875" bestFit="1" customWidth="1"/>
    <col min="9486" max="9486" width="18" bestFit="1" customWidth="1"/>
    <col min="9733" max="9733" width="33.28515625" bestFit="1" customWidth="1"/>
    <col min="9737" max="9737" width="8.5703125" customWidth="1"/>
    <col min="9738" max="9738" width="19.42578125" bestFit="1" customWidth="1"/>
    <col min="9741" max="9741" width="17.85546875" bestFit="1" customWidth="1"/>
    <col min="9742" max="9742" width="18" bestFit="1" customWidth="1"/>
    <col min="9989" max="9989" width="33.28515625" bestFit="1" customWidth="1"/>
    <col min="9993" max="9993" width="8.5703125" customWidth="1"/>
    <col min="9994" max="9994" width="19.42578125" bestFit="1" customWidth="1"/>
    <col min="9997" max="9997" width="17.85546875" bestFit="1" customWidth="1"/>
    <col min="9998" max="9998" width="18" bestFit="1" customWidth="1"/>
    <col min="10245" max="10245" width="33.28515625" bestFit="1" customWidth="1"/>
    <col min="10249" max="10249" width="8.5703125" customWidth="1"/>
    <col min="10250" max="10250" width="19.42578125" bestFit="1" customWidth="1"/>
    <col min="10253" max="10253" width="17.85546875" bestFit="1" customWidth="1"/>
    <col min="10254" max="10254" width="18" bestFit="1" customWidth="1"/>
    <col min="10501" max="10501" width="33.28515625" bestFit="1" customWidth="1"/>
    <col min="10505" max="10505" width="8.5703125" customWidth="1"/>
    <col min="10506" max="10506" width="19.42578125" bestFit="1" customWidth="1"/>
    <col min="10509" max="10509" width="17.85546875" bestFit="1" customWidth="1"/>
    <col min="10510" max="10510" width="18" bestFit="1" customWidth="1"/>
    <col min="10757" max="10757" width="33.28515625" bestFit="1" customWidth="1"/>
    <col min="10761" max="10761" width="8.5703125" customWidth="1"/>
    <col min="10762" max="10762" width="19.42578125" bestFit="1" customWidth="1"/>
    <col min="10765" max="10765" width="17.85546875" bestFit="1" customWidth="1"/>
    <col min="10766" max="10766" width="18" bestFit="1" customWidth="1"/>
    <col min="11013" max="11013" width="33.28515625" bestFit="1" customWidth="1"/>
    <col min="11017" max="11017" width="8.5703125" customWidth="1"/>
    <col min="11018" max="11018" width="19.42578125" bestFit="1" customWidth="1"/>
    <col min="11021" max="11021" width="17.85546875" bestFit="1" customWidth="1"/>
    <col min="11022" max="11022" width="18" bestFit="1" customWidth="1"/>
    <col min="11269" max="11269" width="33.28515625" bestFit="1" customWidth="1"/>
    <col min="11273" max="11273" width="8.5703125" customWidth="1"/>
    <col min="11274" max="11274" width="19.42578125" bestFit="1" customWidth="1"/>
    <col min="11277" max="11277" width="17.85546875" bestFit="1" customWidth="1"/>
    <col min="11278" max="11278" width="18" bestFit="1" customWidth="1"/>
    <col min="11525" max="11525" width="33.28515625" bestFit="1" customWidth="1"/>
    <col min="11529" max="11529" width="8.5703125" customWidth="1"/>
    <col min="11530" max="11530" width="19.42578125" bestFit="1" customWidth="1"/>
    <col min="11533" max="11533" width="17.85546875" bestFit="1" customWidth="1"/>
    <col min="11534" max="11534" width="18" bestFit="1" customWidth="1"/>
    <col min="11781" max="11781" width="33.28515625" bestFit="1" customWidth="1"/>
    <col min="11785" max="11785" width="8.5703125" customWidth="1"/>
    <col min="11786" max="11786" width="19.42578125" bestFit="1" customWidth="1"/>
    <col min="11789" max="11789" width="17.85546875" bestFit="1" customWidth="1"/>
    <col min="11790" max="11790" width="18" bestFit="1" customWidth="1"/>
    <col min="12037" max="12037" width="33.28515625" bestFit="1" customWidth="1"/>
    <col min="12041" max="12041" width="8.5703125" customWidth="1"/>
    <col min="12042" max="12042" width="19.42578125" bestFit="1" customWidth="1"/>
    <col min="12045" max="12045" width="17.85546875" bestFit="1" customWidth="1"/>
    <col min="12046" max="12046" width="18" bestFit="1" customWidth="1"/>
    <col min="12293" max="12293" width="33.28515625" bestFit="1" customWidth="1"/>
    <col min="12297" max="12297" width="8.5703125" customWidth="1"/>
    <col min="12298" max="12298" width="19.42578125" bestFit="1" customWidth="1"/>
    <col min="12301" max="12301" width="17.85546875" bestFit="1" customWidth="1"/>
    <col min="12302" max="12302" width="18" bestFit="1" customWidth="1"/>
    <col min="12549" max="12549" width="33.28515625" bestFit="1" customWidth="1"/>
    <col min="12553" max="12553" width="8.5703125" customWidth="1"/>
    <col min="12554" max="12554" width="19.42578125" bestFit="1" customWidth="1"/>
    <col min="12557" max="12557" width="17.85546875" bestFit="1" customWidth="1"/>
    <col min="12558" max="12558" width="18" bestFit="1" customWidth="1"/>
    <col min="12805" max="12805" width="33.28515625" bestFit="1" customWidth="1"/>
    <col min="12809" max="12809" width="8.5703125" customWidth="1"/>
    <col min="12810" max="12810" width="19.42578125" bestFit="1" customWidth="1"/>
    <col min="12813" max="12813" width="17.85546875" bestFit="1" customWidth="1"/>
    <col min="12814" max="12814" width="18" bestFit="1" customWidth="1"/>
    <col min="13061" max="13061" width="33.28515625" bestFit="1" customWidth="1"/>
    <col min="13065" max="13065" width="8.5703125" customWidth="1"/>
    <col min="13066" max="13066" width="19.42578125" bestFit="1" customWidth="1"/>
    <col min="13069" max="13069" width="17.85546875" bestFit="1" customWidth="1"/>
    <col min="13070" max="13070" width="18" bestFit="1" customWidth="1"/>
    <col min="13317" max="13317" width="33.28515625" bestFit="1" customWidth="1"/>
    <col min="13321" max="13321" width="8.5703125" customWidth="1"/>
    <col min="13322" max="13322" width="19.42578125" bestFit="1" customWidth="1"/>
    <col min="13325" max="13325" width="17.85546875" bestFit="1" customWidth="1"/>
    <col min="13326" max="13326" width="18" bestFit="1" customWidth="1"/>
    <col min="13573" max="13573" width="33.28515625" bestFit="1" customWidth="1"/>
    <col min="13577" max="13577" width="8.5703125" customWidth="1"/>
    <col min="13578" max="13578" width="19.42578125" bestFit="1" customWidth="1"/>
    <col min="13581" max="13581" width="17.85546875" bestFit="1" customWidth="1"/>
    <col min="13582" max="13582" width="18" bestFit="1" customWidth="1"/>
    <col min="13829" max="13829" width="33.28515625" bestFit="1" customWidth="1"/>
    <col min="13833" max="13833" width="8.5703125" customWidth="1"/>
    <col min="13834" max="13834" width="19.42578125" bestFit="1" customWidth="1"/>
    <col min="13837" max="13837" width="17.85546875" bestFit="1" customWidth="1"/>
    <col min="13838" max="13838" width="18" bestFit="1" customWidth="1"/>
    <col min="14085" max="14085" width="33.28515625" bestFit="1" customWidth="1"/>
    <col min="14089" max="14089" width="8.5703125" customWidth="1"/>
    <col min="14090" max="14090" width="19.42578125" bestFit="1" customWidth="1"/>
    <col min="14093" max="14093" width="17.85546875" bestFit="1" customWidth="1"/>
    <col min="14094" max="14094" width="18" bestFit="1" customWidth="1"/>
    <col min="14341" max="14341" width="33.28515625" bestFit="1" customWidth="1"/>
    <col min="14345" max="14345" width="8.5703125" customWidth="1"/>
    <col min="14346" max="14346" width="19.42578125" bestFit="1" customWidth="1"/>
    <col min="14349" max="14349" width="17.85546875" bestFit="1" customWidth="1"/>
    <col min="14350" max="14350" width="18" bestFit="1" customWidth="1"/>
    <col min="14597" max="14597" width="33.28515625" bestFit="1" customWidth="1"/>
    <col min="14601" max="14601" width="8.5703125" customWidth="1"/>
    <col min="14602" max="14602" width="19.42578125" bestFit="1" customWidth="1"/>
    <col min="14605" max="14605" width="17.85546875" bestFit="1" customWidth="1"/>
    <col min="14606" max="14606" width="18" bestFit="1" customWidth="1"/>
    <col min="14853" max="14853" width="33.28515625" bestFit="1" customWidth="1"/>
    <col min="14857" max="14857" width="8.5703125" customWidth="1"/>
    <col min="14858" max="14858" width="19.42578125" bestFit="1" customWidth="1"/>
    <col min="14861" max="14861" width="17.85546875" bestFit="1" customWidth="1"/>
    <col min="14862" max="14862" width="18" bestFit="1" customWidth="1"/>
    <col min="15109" max="15109" width="33.28515625" bestFit="1" customWidth="1"/>
    <col min="15113" max="15113" width="8.5703125" customWidth="1"/>
    <col min="15114" max="15114" width="19.42578125" bestFit="1" customWidth="1"/>
    <col min="15117" max="15117" width="17.85546875" bestFit="1" customWidth="1"/>
    <col min="15118" max="15118" width="18" bestFit="1" customWidth="1"/>
    <col min="15365" max="15365" width="33.28515625" bestFit="1" customWidth="1"/>
    <col min="15369" max="15369" width="8.5703125" customWidth="1"/>
    <col min="15370" max="15370" width="19.42578125" bestFit="1" customWidth="1"/>
    <col min="15373" max="15373" width="17.85546875" bestFit="1" customWidth="1"/>
    <col min="15374" max="15374" width="18" bestFit="1" customWidth="1"/>
    <col min="15621" max="15621" width="33.28515625" bestFit="1" customWidth="1"/>
    <col min="15625" max="15625" width="8.5703125" customWidth="1"/>
    <col min="15626" max="15626" width="19.42578125" bestFit="1" customWidth="1"/>
    <col min="15629" max="15629" width="17.85546875" bestFit="1" customWidth="1"/>
    <col min="15630" max="15630" width="18" bestFit="1" customWidth="1"/>
    <col min="15877" max="15877" width="33.28515625" bestFit="1" customWidth="1"/>
    <col min="15881" max="15881" width="8.5703125" customWidth="1"/>
    <col min="15882" max="15882" width="19.42578125" bestFit="1" customWidth="1"/>
    <col min="15885" max="15885" width="17.85546875" bestFit="1" customWidth="1"/>
    <col min="15886" max="15886" width="18" bestFit="1" customWidth="1"/>
    <col min="16133" max="16133" width="33.28515625" bestFit="1" customWidth="1"/>
    <col min="16137" max="16137" width="8.5703125" customWidth="1"/>
    <col min="16138" max="16138" width="19.42578125" bestFit="1" customWidth="1"/>
    <col min="16141" max="16141" width="17.85546875" bestFit="1" customWidth="1"/>
    <col min="16142" max="16142" width="18" bestFit="1" customWidth="1"/>
  </cols>
  <sheetData>
    <row r="1" spans="1:15">
      <c r="A1" s="61"/>
      <c r="B1" s="61"/>
      <c r="C1" s="61"/>
      <c r="D1" s="61"/>
      <c r="E1" s="61"/>
      <c r="F1" s="61"/>
      <c r="G1" s="61"/>
      <c r="H1" s="61"/>
      <c r="I1" s="61"/>
      <c r="J1" s="61"/>
      <c r="K1" s="61"/>
      <c r="M1" s="51" t="s">
        <v>53</v>
      </c>
      <c r="N1" s="52">
        <v>43831</v>
      </c>
    </row>
    <row r="2" spans="1:15" ht="23.25">
      <c r="A2" s="62"/>
      <c r="B2" s="62"/>
      <c r="C2" s="62"/>
      <c r="D2" s="61"/>
      <c r="E2" s="61"/>
      <c r="F2" s="61"/>
      <c r="G2" s="61"/>
      <c r="H2" s="61"/>
      <c r="I2" s="63"/>
      <c r="J2" s="64"/>
      <c r="K2" s="63"/>
      <c r="M2" s="51" t="s">
        <v>54</v>
      </c>
      <c r="N2" s="52" t="s">
        <v>219</v>
      </c>
      <c r="O2" s="53">
        <v>2019</v>
      </c>
    </row>
    <row r="3" spans="1:15" ht="23.25">
      <c r="A3" s="62"/>
      <c r="B3" s="62"/>
      <c r="C3" s="62"/>
      <c r="D3" s="61"/>
      <c r="E3" s="61"/>
      <c r="F3" s="61"/>
      <c r="G3" s="61"/>
      <c r="H3" s="61"/>
      <c r="I3" s="63"/>
      <c r="J3" s="65"/>
      <c r="K3" s="63"/>
      <c r="M3" s="51" t="s">
        <v>55</v>
      </c>
      <c r="N3" s="52">
        <v>44104</v>
      </c>
      <c r="O3" s="53">
        <v>2020</v>
      </c>
    </row>
    <row r="4" spans="1:15" ht="23.25">
      <c r="A4" s="62"/>
      <c r="B4" s="62"/>
      <c r="C4" s="62"/>
      <c r="D4" s="61"/>
      <c r="E4" s="61"/>
      <c r="F4" s="61"/>
      <c r="G4" s="61"/>
      <c r="H4" s="61"/>
      <c r="I4" s="63"/>
      <c r="J4" s="65"/>
      <c r="K4" s="63"/>
      <c r="M4" s="51"/>
      <c r="N4" s="54">
        <f>+N3</f>
        <v>44104</v>
      </c>
    </row>
    <row r="5" spans="1:15" ht="23.25">
      <c r="A5" s="62"/>
      <c r="B5" s="62"/>
      <c r="C5" s="62"/>
      <c r="D5" s="61"/>
      <c r="E5" s="61"/>
      <c r="F5" s="61"/>
      <c r="G5" s="61"/>
      <c r="H5" s="61"/>
      <c r="I5" s="63"/>
      <c r="J5" s="66"/>
      <c r="K5" s="63"/>
      <c r="M5" s="51" t="s">
        <v>56</v>
      </c>
      <c r="N5" s="55">
        <v>6793.79</v>
      </c>
    </row>
    <row r="6" spans="1:15" ht="23.25">
      <c r="A6" s="62"/>
      <c r="B6" s="62"/>
      <c r="C6" s="62"/>
      <c r="D6" s="61"/>
      <c r="E6" s="61"/>
      <c r="F6" s="61"/>
      <c r="G6" s="61"/>
      <c r="H6" s="61"/>
      <c r="I6" s="61"/>
      <c r="J6" s="61"/>
      <c r="K6" s="61"/>
      <c r="M6" s="51" t="s">
        <v>57</v>
      </c>
      <c r="N6" s="55">
        <v>6820.47</v>
      </c>
    </row>
    <row r="7" spans="1:15" ht="34.5">
      <c r="A7" s="249" t="s">
        <v>174</v>
      </c>
      <c r="B7" s="249"/>
      <c r="C7" s="249"/>
      <c r="D7" s="249"/>
      <c r="E7" s="249"/>
      <c r="F7" s="249"/>
      <c r="G7" s="249"/>
      <c r="H7" s="249"/>
      <c r="I7" s="249"/>
      <c r="J7" s="249"/>
      <c r="K7" s="249"/>
    </row>
    <row r="8" spans="1:15" ht="34.5">
      <c r="A8" s="61"/>
      <c r="B8" s="61"/>
      <c r="C8" s="249" t="s">
        <v>58</v>
      </c>
      <c r="D8" s="249"/>
      <c r="E8" s="249"/>
      <c r="F8" s="249"/>
      <c r="G8" s="249"/>
      <c r="H8" s="249"/>
      <c r="I8" s="249"/>
      <c r="J8" s="61"/>
      <c r="K8" s="61"/>
    </row>
    <row r="9" spans="1:15" ht="23.25">
      <c r="A9" s="61"/>
      <c r="B9" s="61"/>
      <c r="C9" s="250" t="s">
        <v>59</v>
      </c>
      <c r="D9" s="250"/>
      <c r="E9" s="250"/>
      <c r="F9" s="250"/>
      <c r="G9" s="250"/>
      <c r="H9" s="250"/>
      <c r="I9" s="250"/>
      <c r="J9" s="67"/>
      <c r="K9" s="61"/>
    </row>
    <row r="10" spans="1:15" ht="23.25">
      <c r="A10" s="61"/>
      <c r="B10" s="61"/>
      <c r="C10" s="251">
        <f>+N3</f>
        <v>44104</v>
      </c>
      <c r="D10" s="251"/>
      <c r="E10" s="251"/>
      <c r="F10" s="251"/>
      <c r="G10" s="251"/>
      <c r="H10" s="251"/>
      <c r="I10" s="251"/>
      <c r="J10" s="67"/>
      <c r="K10" s="61"/>
    </row>
    <row r="11" spans="1:15">
      <c r="A11" s="61"/>
      <c r="B11" s="61"/>
      <c r="C11" s="68"/>
      <c r="D11" s="68"/>
      <c r="E11" s="68"/>
      <c r="F11" s="68"/>
      <c r="G11" s="68"/>
      <c r="H11" s="68"/>
      <c r="I11" s="67"/>
      <c r="J11" s="67"/>
      <c r="K11" s="61"/>
    </row>
    <row r="12" spans="1:15">
      <c r="A12" s="37"/>
      <c r="B12" s="37"/>
      <c r="C12" s="56"/>
      <c r="D12" s="56"/>
      <c r="E12" s="56"/>
      <c r="F12" s="56"/>
      <c r="G12" s="56"/>
      <c r="H12" s="56"/>
      <c r="I12" s="57"/>
      <c r="J12" s="57"/>
      <c r="K12" s="37"/>
    </row>
    <row r="13" spans="1:15" ht="23.25">
      <c r="C13" s="58"/>
      <c r="D13" s="58"/>
      <c r="E13" s="59" t="s">
        <v>60</v>
      </c>
    </row>
    <row r="14" spans="1:15">
      <c r="B14" s="60"/>
      <c r="C14" s="136" t="s">
        <v>63</v>
      </c>
      <c r="D14" s="60"/>
      <c r="E14" s="60"/>
      <c r="F14" s="60"/>
      <c r="G14" s="60"/>
      <c r="H14" s="137">
        <v>1</v>
      </c>
      <c r="I14" s="60"/>
      <c r="J14" s="60"/>
    </row>
    <row r="15" spans="1:15">
      <c r="B15" s="60"/>
      <c r="C15" s="137" t="s">
        <v>64</v>
      </c>
      <c r="D15" s="60"/>
      <c r="E15" s="60"/>
      <c r="F15" s="60"/>
      <c r="G15" s="60"/>
      <c r="H15" s="137">
        <v>2</v>
      </c>
      <c r="I15" s="60"/>
      <c r="J15" s="60"/>
    </row>
    <row r="16" spans="1:15">
      <c r="B16" s="60"/>
      <c r="C16" s="137" t="s">
        <v>65</v>
      </c>
      <c r="D16" s="60"/>
      <c r="E16" s="60"/>
      <c r="F16" s="60"/>
      <c r="G16" s="60"/>
      <c r="H16" s="137">
        <v>3</v>
      </c>
      <c r="I16" s="60"/>
      <c r="J16" s="60"/>
    </row>
    <row r="17" spans="2:10">
      <c r="B17" s="60"/>
      <c r="C17" s="137" t="s">
        <v>66</v>
      </c>
      <c r="D17" s="60"/>
      <c r="E17" s="60"/>
      <c r="F17" s="60"/>
      <c r="G17" s="60"/>
      <c r="H17" s="137">
        <v>4</v>
      </c>
      <c r="I17" s="60"/>
      <c r="J17" s="60"/>
    </row>
    <row r="18" spans="2:10">
      <c r="B18" s="60"/>
      <c r="C18" s="137" t="s">
        <v>143</v>
      </c>
      <c r="D18" s="60"/>
      <c r="E18" s="60"/>
      <c r="F18" s="60"/>
      <c r="G18" s="60"/>
      <c r="H18" s="137">
        <v>5</v>
      </c>
      <c r="I18" s="60"/>
      <c r="J18" s="60"/>
    </row>
    <row r="19" spans="2:10">
      <c r="B19" s="1"/>
      <c r="C19" s="137" t="s">
        <v>144</v>
      </c>
      <c r="D19" s="60"/>
      <c r="E19" s="60"/>
      <c r="F19" s="60"/>
      <c r="G19" s="60"/>
      <c r="H19" s="137">
        <v>6</v>
      </c>
      <c r="I19" s="1"/>
      <c r="J19" s="60"/>
    </row>
    <row r="20" spans="2:10">
      <c r="B20" s="1"/>
      <c r="C20" s="137" t="s">
        <v>62</v>
      </c>
      <c r="D20" s="60"/>
      <c r="E20" s="60"/>
      <c r="F20" s="60"/>
      <c r="G20" s="60"/>
      <c r="H20" s="137">
        <v>7</v>
      </c>
      <c r="I20" s="1"/>
      <c r="J20" s="60"/>
    </row>
    <row r="21" spans="2:10">
      <c r="B21" s="1"/>
      <c r="C21" s="137"/>
      <c r="D21" s="60"/>
      <c r="E21" s="60"/>
      <c r="F21" s="60"/>
      <c r="G21" s="60"/>
      <c r="H21" s="137"/>
      <c r="I21" s="1"/>
      <c r="J21" s="58"/>
    </row>
    <row r="22" spans="2:10">
      <c r="B22" s="1"/>
      <c r="C22" s="137"/>
      <c r="D22" s="60"/>
      <c r="E22" s="60"/>
      <c r="F22" s="60"/>
      <c r="G22" s="60"/>
      <c r="H22" s="137"/>
      <c r="I22" s="1"/>
      <c r="J22" s="58"/>
    </row>
    <row r="23" spans="2:10">
      <c r="B23" s="1"/>
      <c r="C23" s="137"/>
      <c r="D23" s="60"/>
      <c r="E23" s="60"/>
      <c r="F23" s="60"/>
      <c r="G23" s="60"/>
      <c r="H23" s="137"/>
      <c r="I23" s="1"/>
      <c r="J23" s="58"/>
    </row>
    <row r="24" spans="2:10">
      <c r="B24" s="1"/>
      <c r="C24" s="137"/>
      <c r="D24" s="60"/>
      <c r="E24" s="60"/>
      <c r="F24" s="60"/>
      <c r="G24" s="60"/>
      <c r="H24" s="137"/>
      <c r="I24" s="1"/>
      <c r="J24" s="58"/>
    </row>
    <row r="25" spans="2:10">
      <c r="B25" s="1"/>
      <c r="C25" s="137"/>
      <c r="D25" s="60"/>
      <c r="E25" s="60"/>
      <c r="F25" s="60"/>
      <c r="G25" s="60"/>
      <c r="H25" s="137"/>
      <c r="I25" s="1"/>
      <c r="J25" s="58"/>
    </row>
    <row r="26" spans="2:10">
      <c r="B26" s="1"/>
      <c r="C26" s="137"/>
      <c r="D26" s="60"/>
      <c r="E26" s="60"/>
      <c r="F26" s="60"/>
      <c r="G26" s="60"/>
      <c r="H26" s="137"/>
      <c r="I26" s="1"/>
      <c r="J26" s="58"/>
    </row>
    <row r="27" spans="2:10">
      <c r="B27" s="1"/>
      <c r="C27" s="137"/>
      <c r="D27" s="60"/>
      <c r="E27" s="60"/>
      <c r="F27" s="60"/>
      <c r="G27" s="60"/>
      <c r="H27" s="137"/>
      <c r="I27" s="1"/>
      <c r="J27" s="58"/>
    </row>
    <row r="28" spans="2:10" ht="24.75" customHeight="1">
      <c r="B28" s="1"/>
      <c r="C28" s="137"/>
      <c r="D28" s="60"/>
      <c r="E28" s="60"/>
      <c r="F28" s="60"/>
      <c r="G28" s="60"/>
      <c r="H28" s="137"/>
      <c r="I28" s="1"/>
      <c r="J28" s="58"/>
    </row>
    <row r="29" spans="2:10">
      <c r="B29" s="1"/>
      <c r="C29" s="137"/>
      <c r="D29" s="60"/>
      <c r="E29" s="60"/>
      <c r="F29" s="60"/>
      <c r="G29" s="60"/>
      <c r="H29" s="137"/>
      <c r="I29" s="1"/>
      <c r="J29" s="58"/>
    </row>
    <row r="30" spans="2:10">
      <c r="B30" s="1"/>
      <c r="C30" s="137"/>
      <c r="D30" s="60"/>
      <c r="E30" s="60"/>
      <c r="F30" s="60"/>
      <c r="G30" s="60"/>
      <c r="H30" s="137"/>
      <c r="I30" s="1"/>
      <c r="J30" s="58"/>
    </row>
    <row r="31" spans="2:10">
      <c r="B31" s="60"/>
      <c r="C31" s="137"/>
      <c r="D31" s="60"/>
      <c r="E31" s="60"/>
      <c r="F31" s="60"/>
      <c r="G31" s="60"/>
      <c r="H31" s="137"/>
      <c r="I31" s="1"/>
      <c r="J31" s="58"/>
    </row>
    <row r="32" spans="2:10">
      <c r="C32" s="69"/>
      <c r="D32" s="1"/>
      <c r="E32" s="1"/>
      <c r="F32" s="1"/>
      <c r="G32" s="1"/>
      <c r="H32" s="69"/>
      <c r="I32" s="1"/>
    </row>
    <row r="33" spans="3:10">
      <c r="C33" s="58"/>
      <c r="D33" s="58"/>
      <c r="E33" s="58"/>
      <c r="F33" s="58"/>
      <c r="G33" s="58"/>
      <c r="H33" s="58"/>
      <c r="I33" s="58"/>
      <c r="J33" s="58"/>
    </row>
  </sheetData>
  <mergeCells count="4">
    <mergeCell ref="C8:I8"/>
    <mergeCell ref="C9:I9"/>
    <mergeCell ref="C10:I10"/>
    <mergeCell ref="A7:K7"/>
  </mergeCells>
  <hyperlinks>
    <hyperlink ref="C14" location="'Estado de Flujo de caja'!A1" display="ESTADO DE FLUJO DE CAJA " xr:uid="{00000000-0004-0000-0000-000000000000}"/>
    <hyperlink ref="H14" location="'Estado de Flujo de caja'!A1" display="'Estado de Flujo de caja'!A1" xr:uid="{00000000-0004-0000-0000-000001000000}"/>
    <hyperlink ref="C15" location="Indice!A1" display="ESTADO DE VARIACION DEL ACTIVO NETO" xr:uid="{00000000-0004-0000-0000-000002000000}"/>
    <hyperlink ref="H15" location="'Estado de Variacion del Activo '!A1" display="'Estado de Variacion del Activo '!A1" xr:uid="{00000000-0004-0000-0000-000003000000}"/>
    <hyperlink ref="C16" location="'Estado de Resultados'!A1" display="ESTADO DE RESULTADO " xr:uid="{00000000-0004-0000-0000-000004000000}"/>
    <hyperlink ref="H16" location="'Estado de Resultados'!A1" display="'Estado de Resultados'!A1" xr:uid="{00000000-0004-0000-0000-000005000000}"/>
    <hyperlink ref="C17" location="'Balance General'!A1" display="BALANCE GENERAL " xr:uid="{00000000-0004-0000-0000-000006000000}"/>
    <hyperlink ref="H17" location="'Balance General'!A1" display="'Balance General'!A1" xr:uid="{00000000-0004-0000-0000-000007000000}"/>
    <hyperlink ref="C18" location="'Informe Sindico'!A1" display="INFORME SINDICO" xr:uid="{00000000-0004-0000-0000-000008000000}"/>
    <hyperlink ref="H18" location="'Informe Sindico'!A1" display="'Informe Sindico'!A1" xr:uid="{00000000-0004-0000-0000-000009000000}"/>
    <hyperlink ref="C19" location="'Notas Contables'!A1" display="NOTAS A LOS ESTADOS CONTABLES" xr:uid="{00000000-0004-0000-0000-00000A000000}"/>
    <hyperlink ref="H19" location="'Notas Contables'!A1" display="'Notas Contables'!A1" xr:uid="{00000000-0004-0000-0000-00000B000000}"/>
    <hyperlink ref="C20" location="'Cuadro de Inversiones'!A1" display="CUADRO DE INVERSIONES" xr:uid="{00000000-0004-0000-0000-00000C000000}"/>
    <hyperlink ref="H20" location="'Cuadro de Inversiones'!A1" display="'Cuadro de Inversiones'!A1" xr:uid="{00000000-0004-0000-0000-00000D000000}"/>
  </hyperlink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4"/>
  <sheetViews>
    <sheetView showGridLines="0" workbookViewId="0">
      <selection activeCell="B34" sqref="B34"/>
    </sheetView>
  </sheetViews>
  <sheetFormatPr baseColWidth="10" defaultColWidth="9.140625" defaultRowHeight="14.25"/>
  <cols>
    <col min="1" max="1" width="10.28515625" style="1" customWidth="1"/>
    <col min="2" max="2" width="65.42578125" style="1" customWidth="1"/>
    <col min="3" max="3" width="18.5703125" style="1" bestFit="1" customWidth="1"/>
    <col min="4" max="4" width="4.140625" style="1" customWidth="1"/>
    <col min="5" max="5" width="18.5703125" style="1" bestFit="1" customWidth="1"/>
    <col min="6" max="6" width="22.28515625" style="4" customWidth="1"/>
    <col min="7" max="7" width="12.85546875" style="4" bestFit="1" customWidth="1"/>
    <col min="8" max="8" width="9.28515625" style="4" customWidth="1"/>
    <col min="9" max="9" width="16" style="4" bestFit="1" customWidth="1"/>
    <col min="10" max="10" width="19.42578125" style="4" customWidth="1"/>
    <col min="11" max="16384" width="9.140625" style="4"/>
  </cols>
  <sheetData>
    <row r="1" spans="1:9" ht="15">
      <c r="B1" s="2"/>
      <c r="C1" s="2"/>
      <c r="E1" s="2"/>
      <c r="F1" s="2"/>
      <c r="G1" s="2"/>
      <c r="H1" s="3"/>
    </row>
    <row r="2" spans="1:9">
      <c r="B2" s="2"/>
      <c r="C2" s="5"/>
      <c r="E2" s="253"/>
      <c r="F2" s="253"/>
      <c r="G2" s="253"/>
      <c r="H2" s="253"/>
    </row>
    <row r="3" spans="1:9" ht="26.25">
      <c r="B3" s="248" t="s">
        <v>175</v>
      </c>
      <c r="C3" s="248"/>
      <c r="D3" s="248"/>
      <c r="E3" s="248"/>
      <c r="F3" s="50"/>
      <c r="G3" s="254"/>
      <c r="H3" s="254"/>
    </row>
    <row r="4" spans="1:9" ht="18">
      <c r="A4" s="4"/>
      <c r="B4" s="255" t="str">
        <f>+"ESTADO DE FLUJOS DE EFECTIVO AL "&amp;UPPER(TEXT(Indice!$N$3,"DD \D\E MMMM \D\E AAAA"))</f>
        <v>ESTADO DE FLUJOS DE EFECTIVO AL 30 DE SEPTIEMBRE DE 2020</v>
      </c>
      <c r="C4" s="255"/>
      <c r="D4" s="255"/>
      <c r="E4" s="255"/>
    </row>
    <row r="5" spans="1:9" ht="12" customHeight="1">
      <c r="A5" s="6"/>
      <c r="C5" s="7"/>
    </row>
    <row r="6" spans="1:9" s="10" customFormat="1" ht="15">
      <c r="A6" s="1"/>
      <c r="B6" s="121"/>
      <c r="C6" s="122">
        <f>+Indice!O3</f>
        <v>2020</v>
      </c>
      <c r="D6" s="123"/>
      <c r="E6" s="124">
        <f>+Indice!O2</f>
        <v>2019</v>
      </c>
      <c r="G6" s="11"/>
      <c r="H6" s="11"/>
      <c r="I6" s="9"/>
    </row>
    <row r="7" spans="1:9" s="10" customFormat="1" ht="15">
      <c r="A7" s="1"/>
      <c r="B7" s="79"/>
      <c r="C7" s="125" t="s">
        <v>0</v>
      </c>
      <c r="D7" s="126"/>
      <c r="E7" s="127" t="s">
        <v>0</v>
      </c>
      <c r="G7" s="11"/>
      <c r="H7" s="11"/>
      <c r="I7" s="13"/>
    </row>
    <row r="8" spans="1:9" s="10" customFormat="1" ht="15">
      <c r="A8" s="1"/>
      <c r="B8" s="79"/>
      <c r="C8" s="128"/>
      <c r="D8" s="126"/>
      <c r="E8" s="129"/>
      <c r="G8" s="11"/>
      <c r="H8" s="11"/>
      <c r="I8" s="13"/>
    </row>
    <row r="9" spans="1:9" s="10" customFormat="1" ht="15">
      <c r="A9" s="1"/>
      <c r="B9" s="76" t="s">
        <v>1</v>
      </c>
      <c r="C9" s="199"/>
      <c r="D9" s="126"/>
      <c r="E9" s="173"/>
      <c r="G9" s="11"/>
      <c r="H9" s="11"/>
      <c r="I9" s="42"/>
    </row>
    <row r="10" spans="1:9" s="10" customFormat="1" ht="15">
      <c r="A10" s="1"/>
      <c r="B10" s="79" t="s">
        <v>2</v>
      </c>
      <c r="C10" s="200"/>
      <c r="D10" s="128"/>
      <c r="E10" s="129"/>
      <c r="G10" s="11"/>
      <c r="H10" s="11"/>
      <c r="I10" s="13"/>
    </row>
    <row r="11" spans="1:9" s="10" customFormat="1" ht="15">
      <c r="A11" s="6"/>
      <c r="B11" s="76" t="s">
        <v>3</v>
      </c>
      <c r="C11" s="201"/>
      <c r="D11" s="130"/>
      <c r="E11" s="131"/>
      <c r="G11" s="11"/>
      <c r="H11" s="11"/>
      <c r="I11" s="14"/>
    </row>
    <row r="12" spans="1:9" s="10" customFormat="1" ht="15">
      <c r="A12" s="6"/>
      <c r="B12" s="76" t="s">
        <v>4</v>
      </c>
      <c r="C12" s="201"/>
      <c r="D12" s="130"/>
      <c r="E12" s="131"/>
      <c r="G12" s="11"/>
      <c r="H12" s="11"/>
      <c r="I12" s="14"/>
    </row>
    <row r="13" spans="1:9" s="10" customFormat="1">
      <c r="A13" s="1"/>
      <c r="B13" s="79" t="s">
        <v>5</v>
      </c>
      <c r="C13" s="202"/>
      <c r="D13" s="132"/>
      <c r="E13" s="192"/>
      <c r="F13" s="11"/>
      <c r="G13" s="11"/>
      <c r="H13" s="11"/>
      <c r="I13" s="44"/>
    </row>
    <row r="14" spans="1:9" s="10" customFormat="1">
      <c r="A14" s="1"/>
      <c r="B14" s="79" t="s">
        <v>6</v>
      </c>
      <c r="C14" s="203"/>
      <c r="D14" s="167"/>
      <c r="E14" s="168"/>
      <c r="G14" s="11"/>
      <c r="H14" s="11"/>
      <c r="I14" s="7"/>
    </row>
    <row r="15" spans="1:9" s="10" customFormat="1">
      <c r="A15" s="1"/>
      <c r="B15" s="79" t="s">
        <v>7</v>
      </c>
      <c r="C15" s="203"/>
      <c r="D15" s="130"/>
      <c r="E15" s="235"/>
      <c r="G15" s="11"/>
      <c r="H15" s="11"/>
      <c r="I15" s="44"/>
    </row>
    <row r="16" spans="1:9" s="10" customFormat="1">
      <c r="A16" s="1"/>
      <c r="B16" s="79" t="s">
        <v>8</v>
      </c>
      <c r="C16" s="203"/>
      <c r="D16" s="167"/>
      <c r="E16" s="193"/>
      <c r="G16" s="11"/>
      <c r="H16" s="11"/>
      <c r="I16" s="43"/>
    </row>
    <row r="17" spans="1:10" s="10" customFormat="1" ht="15">
      <c r="A17" s="1"/>
      <c r="B17" s="79" t="s">
        <v>9</v>
      </c>
      <c r="C17" s="204"/>
      <c r="D17" s="135"/>
      <c r="E17" s="194"/>
      <c r="G17" s="11"/>
      <c r="H17" s="11"/>
      <c r="I17" s="43"/>
    </row>
    <row r="18" spans="1:10" s="10" customFormat="1">
      <c r="A18" s="1"/>
      <c r="B18" s="79"/>
      <c r="C18" s="205"/>
      <c r="D18" s="130"/>
      <c r="E18" s="133"/>
      <c r="G18" s="11"/>
      <c r="H18" s="11"/>
      <c r="I18" s="15"/>
    </row>
    <row r="19" spans="1:10" s="10" customFormat="1">
      <c r="A19" s="1"/>
      <c r="B19" s="79" t="s">
        <v>10</v>
      </c>
      <c r="C19" s="205"/>
      <c r="D19" s="130"/>
      <c r="E19" s="133"/>
      <c r="G19" s="11"/>
      <c r="H19" s="11"/>
      <c r="I19" s="15"/>
    </row>
    <row r="20" spans="1:10" s="10" customFormat="1" ht="15">
      <c r="A20" s="6"/>
      <c r="B20" s="79" t="s">
        <v>11</v>
      </c>
      <c r="C20" s="206"/>
      <c r="D20" s="130"/>
      <c r="E20" s="134"/>
      <c r="G20" s="11"/>
      <c r="H20" s="11"/>
      <c r="I20" s="45"/>
    </row>
    <row r="21" spans="1:10" s="10" customFormat="1" ht="15">
      <c r="A21" s="6"/>
      <c r="B21" s="79" t="s">
        <v>12</v>
      </c>
      <c r="C21" s="207"/>
      <c r="D21" s="167"/>
      <c r="E21" s="195"/>
      <c r="G21" s="11"/>
      <c r="H21" s="11"/>
      <c r="I21" s="38"/>
    </row>
    <row r="22" spans="1:10" s="10" customFormat="1" ht="15">
      <c r="A22" s="1"/>
      <c r="B22" s="79" t="s">
        <v>13</v>
      </c>
      <c r="C22" s="208"/>
      <c r="D22" s="130"/>
      <c r="E22" s="196"/>
      <c r="G22" s="11"/>
      <c r="I22" s="42"/>
    </row>
    <row r="23" spans="1:10" s="10" customFormat="1">
      <c r="A23" s="1"/>
      <c r="B23" s="79" t="s">
        <v>14</v>
      </c>
      <c r="C23" s="205"/>
      <c r="D23" s="130"/>
      <c r="E23" s="197"/>
      <c r="I23" s="15"/>
    </row>
    <row r="24" spans="1:10" s="10" customFormat="1" ht="15.75" thickBot="1">
      <c r="A24" s="6"/>
      <c r="B24" s="76" t="s">
        <v>15</v>
      </c>
      <c r="C24" s="209"/>
      <c r="D24" s="135"/>
      <c r="E24" s="198"/>
      <c r="F24" s="11"/>
      <c r="I24" s="15"/>
      <c r="J24" s="11"/>
    </row>
    <row r="25" spans="1:10" s="10" customFormat="1" ht="15" thickTop="1">
      <c r="A25" s="1"/>
      <c r="B25" s="118"/>
      <c r="C25" s="119"/>
      <c r="D25" s="119"/>
      <c r="E25" s="120"/>
    </row>
    <row r="26" spans="1:10" s="10" customFormat="1">
      <c r="A26" s="1"/>
      <c r="B26" s="1"/>
      <c r="C26" s="14"/>
      <c r="D26" s="14"/>
      <c r="E26" s="14"/>
    </row>
    <row r="27" spans="1:10">
      <c r="B27" s="165" t="s">
        <v>169</v>
      </c>
      <c r="C27" s="16"/>
      <c r="D27" s="16"/>
      <c r="E27" s="16"/>
      <c r="I27" s="8"/>
    </row>
    <row r="28" spans="1:10" ht="15">
      <c r="B28" s="17"/>
      <c r="C28" s="8"/>
      <c r="D28" s="8"/>
      <c r="E28" s="8"/>
      <c r="F28" s="8"/>
      <c r="G28" s="8"/>
      <c r="H28" s="8"/>
      <c r="I28" s="8"/>
      <c r="J28" s="39"/>
    </row>
    <row r="29" spans="1:10">
      <c r="B29" s="21"/>
      <c r="C29" s="16"/>
      <c r="D29" s="16"/>
      <c r="E29" s="16"/>
    </row>
    <row r="30" spans="1:10" ht="15">
      <c r="B30" s="17"/>
      <c r="C30" s="16"/>
      <c r="D30" s="16"/>
      <c r="E30" s="16"/>
    </row>
    <row r="31" spans="1:10">
      <c r="C31" s="16"/>
      <c r="D31" s="16"/>
      <c r="E31" s="16"/>
    </row>
    <row r="32" spans="1:10" ht="15">
      <c r="B32" s="12"/>
      <c r="C32" s="252"/>
      <c r="D32" s="252"/>
      <c r="E32" s="252"/>
      <c r="F32" s="252"/>
      <c r="G32" s="252"/>
    </row>
    <row r="33" spans="2:7" ht="15">
      <c r="B33" s="12"/>
      <c r="C33" s="252"/>
      <c r="D33" s="252"/>
      <c r="E33" s="252"/>
      <c r="F33" s="252"/>
      <c r="G33" s="252"/>
    </row>
    <row r="34" spans="2:7">
      <c r="C34" s="16"/>
      <c r="D34" s="16"/>
      <c r="E34" s="16"/>
    </row>
  </sheetData>
  <mergeCells count="6">
    <mergeCell ref="C32:G32"/>
    <mergeCell ref="C33:G33"/>
    <mergeCell ref="E2:F2"/>
    <mergeCell ref="G2:H2"/>
    <mergeCell ref="G3:H3"/>
    <mergeCell ref="B4: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6"/>
  <sheetViews>
    <sheetView showGridLines="0" workbookViewId="0">
      <selection activeCell="B28" sqref="B28"/>
    </sheetView>
  </sheetViews>
  <sheetFormatPr baseColWidth="10" defaultColWidth="9.140625" defaultRowHeight="15"/>
  <cols>
    <col min="1" max="1" width="5.7109375" customWidth="1"/>
    <col min="2" max="2" width="31.42578125" customWidth="1"/>
    <col min="3" max="3" width="19.42578125" customWidth="1"/>
    <col min="4" max="4" width="18.5703125" customWidth="1"/>
    <col min="5" max="5" width="25.42578125" customWidth="1"/>
    <col min="6" max="6" width="11.7109375" bestFit="1" customWidth="1"/>
    <col min="7" max="11" width="12.42578125" customWidth="1"/>
  </cols>
  <sheetData>
    <row r="1" spans="1:13" ht="20.25">
      <c r="A1" s="18"/>
      <c r="B1" s="19"/>
      <c r="C1" s="19"/>
      <c r="D1" s="19"/>
    </row>
    <row r="2" spans="1:13" ht="26.25">
      <c r="A2" s="20"/>
      <c r="B2" s="247" t="s">
        <v>175</v>
      </c>
      <c r="C2" s="247"/>
      <c r="D2" s="247"/>
      <c r="E2" s="247"/>
      <c r="F2" s="21"/>
      <c r="G2" s="21"/>
      <c r="H2" s="21"/>
      <c r="I2" s="21"/>
      <c r="J2" s="21"/>
      <c r="K2" s="21"/>
    </row>
    <row r="3" spans="1:13" ht="20.25">
      <c r="A3" s="22"/>
      <c r="B3" s="256" t="s">
        <v>16</v>
      </c>
      <c r="C3" s="256"/>
      <c r="D3" s="256"/>
      <c r="E3" s="256"/>
      <c r="F3" s="21"/>
      <c r="G3" s="21"/>
      <c r="H3" s="21"/>
      <c r="I3" s="23"/>
      <c r="J3" s="23"/>
      <c r="K3" s="23"/>
    </row>
    <row r="4" spans="1:13">
      <c r="A4" s="23"/>
      <c r="B4" s="252" t="str">
        <f>+"Correspondiente al periodo cerrado al "&amp;TEXT(Indice!$N$3,"DD \d\e MMMM \d\e AAAA")</f>
        <v>Correspondiente al periodo cerrado al 30 de septiembre de 2020</v>
      </c>
      <c r="C4" s="252"/>
      <c r="D4" s="252"/>
      <c r="E4" s="252"/>
      <c r="F4" s="21"/>
      <c r="G4" s="21"/>
      <c r="H4" s="21"/>
      <c r="I4" s="23"/>
      <c r="J4" s="23"/>
      <c r="K4" s="23"/>
    </row>
    <row r="5" spans="1:13">
      <c r="A5" s="23"/>
      <c r="B5" s="115"/>
      <c r="C5" s="115"/>
      <c r="D5" s="115"/>
      <c r="E5" s="115"/>
      <c r="F5" s="115"/>
      <c r="G5" s="115"/>
      <c r="H5" s="115"/>
      <c r="I5" s="23"/>
      <c r="J5" s="23"/>
      <c r="K5" s="23"/>
    </row>
    <row r="6" spans="1:13" ht="28.5">
      <c r="A6" s="23"/>
      <c r="B6" s="100" t="s">
        <v>17</v>
      </c>
      <c r="C6" s="100" t="s">
        <v>18</v>
      </c>
      <c r="D6" s="100" t="s">
        <v>19</v>
      </c>
      <c r="E6" s="101" t="str">
        <f>+"TOTAL ACTIVO NETO "&amp;UPPER(TEXT(Indice!N2,"DD \D\E MMMM \D\E YYYY"))</f>
        <v>TOTAL ACTIVO NETO 30/09/219</v>
      </c>
      <c r="F6" s="96"/>
      <c r="G6" s="96"/>
      <c r="H6" s="96"/>
      <c r="I6" s="23"/>
      <c r="J6" s="23"/>
      <c r="K6" s="23"/>
    </row>
    <row r="7" spans="1:13" ht="15.75">
      <c r="A7" s="23"/>
      <c r="B7" s="109" t="s">
        <v>20</v>
      </c>
      <c r="C7" s="98"/>
      <c r="D7" s="99"/>
      <c r="E7" s="229"/>
      <c r="F7" s="96"/>
      <c r="G7" s="96"/>
      <c r="H7" s="96"/>
      <c r="I7" s="23"/>
      <c r="J7" s="23"/>
      <c r="K7" s="24"/>
    </row>
    <row r="8" spans="1:13">
      <c r="B8" s="102"/>
      <c r="C8" s="97"/>
      <c r="D8" s="97"/>
      <c r="E8" s="227"/>
      <c r="F8" s="60"/>
      <c r="G8" s="60"/>
      <c r="H8" s="60"/>
    </row>
    <row r="9" spans="1:13">
      <c r="A9" s="25"/>
      <c r="B9" s="103" t="s">
        <v>21</v>
      </c>
      <c r="C9" s="104"/>
      <c r="D9" s="104"/>
      <c r="E9" s="227"/>
      <c r="F9" s="26"/>
      <c r="G9" s="26"/>
      <c r="H9" s="71"/>
      <c r="I9" s="26"/>
      <c r="J9" s="26"/>
      <c r="K9" s="26"/>
    </row>
    <row r="10" spans="1:13">
      <c r="A10" s="25"/>
      <c r="B10" s="110" t="s">
        <v>13</v>
      </c>
      <c r="C10" s="225"/>
      <c r="D10" s="104"/>
      <c r="E10" s="227"/>
      <c r="F10" s="26"/>
      <c r="G10" s="26"/>
      <c r="H10" s="40"/>
      <c r="I10" s="26"/>
      <c r="J10" s="26"/>
      <c r="K10" s="26"/>
    </row>
    <row r="11" spans="1:13">
      <c r="A11" s="27"/>
      <c r="B11" s="111" t="s">
        <v>22</v>
      </c>
      <c r="C11" s="226"/>
      <c r="D11" s="105"/>
      <c r="E11" s="227"/>
      <c r="F11" s="28"/>
      <c r="G11" s="27"/>
      <c r="H11" s="71"/>
      <c r="I11" s="28"/>
      <c r="J11" s="29"/>
      <c r="K11" s="29"/>
    </row>
    <row r="12" spans="1:13">
      <c r="A12" s="25"/>
      <c r="B12" s="106" t="s">
        <v>168</v>
      </c>
      <c r="C12" s="227"/>
      <c r="D12" s="107"/>
      <c r="E12" s="227"/>
      <c r="F12" s="25"/>
      <c r="G12" s="25"/>
      <c r="H12" s="30"/>
      <c r="I12" s="41"/>
      <c r="J12" s="41"/>
      <c r="K12" s="25"/>
    </row>
    <row r="13" spans="1:13">
      <c r="A13" s="25"/>
      <c r="B13" s="106" t="s">
        <v>23</v>
      </c>
      <c r="C13" s="228"/>
      <c r="D13" s="228"/>
      <c r="E13" s="227"/>
      <c r="F13" s="25"/>
      <c r="G13" s="30"/>
      <c r="H13" s="30"/>
      <c r="I13" s="41"/>
      <c r="J13" s="41"/>
      <c r="K13" s="25"/>
    </row>
    <row r="14" spans="1:13" ht="43.5">
      <c r="A14" s="25"/>
      <c r="B14" s="112" t="s">
        <v>24</v>
      </c>
      <c r="C14" s="113"/>
      <c r="D14" s="230"/>
      <c r="E14" s="108" t="str">
        <f>+"TOTAL ACTIVO NETO AL "&amp;UPPER(TEXT(Indice!$N$3,"DD \D\E MMMM \D\E AAAA"))</f>
        <v>TOTAL ACTIVO NETO AL 30 DE SEPTIEMBRE DE 2020</v>
      </c>
      <c r="F14" s="30"/>
      <c r="G14" s="30"/>
      <c r="H14" s="30"/>
      <c r="I14" s="30"/>
      <c r="J14" s="30"/>
      <c r="K14" s="30"/>
    </row>
    <row r="15" spans="1:13" ht="18.75" customHeight="1" thickBot="1">
      <c r="A15" s="25"/>
      <c r="B15" s="116"/>
      <c r="C15" s="117"/>
      <c r="D15" s="117"/>
      <c r="E15" s="114">
        <f>+C14+D14</f>
        <v>0</v>
      </c>
      <c r="F15" s="30"/>
      <c r="G15" s="30"/>
      <c r="H15" s="30"/>
      <c r="I15" s="30"/>
      <c r="J15" s="30"/>
      <c r="K15" s="30"/>
      <c r="M15" s="31"/>
    </row>
    <row r="16" spans="1:13" ht="15.75" thickTop="1">
      <c r="A16" s="32"/>
      <c r="B16" s="30"/>
      <c r="C16" s="30"/>
      <c r="D16" s="30"/>
      <c r="E16" s="49"/>
      <c r="F16" s="30"/>
      <c r="G16" s="30"/>
      <c r="H16" s="30"/>
      <c r="I16" s="30"/>
      <c r="J16" s="30"/>
      <c r="K16" s="30"/>
      <c r="M16" s="31"/>
    </row>
    <row r="17" spans="1:11">
      <c r="A17" s="25"/>
      <c r="B17" s="165" t="s">
        <v>169</v>
      </c>
      <c r="C17" s="30"/>
      <c r="D17" s="30"/>
      <c r="E17" s="30"/>
      <c r="F17" s="30"/>
      <c r="G17" s="30"/>
      <c r="H17" s="30"/>
      <c r="I17" s="30"/>
      <c r="J17" s="30"/>
      <c r="K17" s="30"/>
    </row>
    <row r="18" spans="1:11">
      <c r="A18" s="25"/>
      <c r="B18" s="17"/>
      <c r="C18" s="30"/>
      <c r="D18" s="30"/>
      <c r="E18" s="30"/>
      <c r="F18" s="30"/>
      <c r="G18" s="30"/>
      <c r="H18" s="30"/>
      <c r="I18" s="30"/>
      <c r="J18" s="30"/>
      <c r="K18" s="30"/>
    </row>
    <row r="19" spans="1:11">
      <c r="A19" s="25"/>
      <c r="B19" s="21"/>
      <c r="C19" s="30"/>
      <c r="D19" s="30"/>
      <c r="E19" s="30"/>
      <c r="F19" s="30"/>
      <c r="G19" s="30"/>
      <c r="H19" s="30"/>
      <c r="I19" s="30"/>
      <c r="J19" s="30"/>
      <c r="K19" s="30"/>
    </row>
    <row r="20" spans="1:11">
      <c r="A20" s="25"/>
      <c r="B20" s="17"/>
      <c r="C20" s="30"/>
      <c r="D20" s="30"/>
      <c r="E20" s="30"/>
      <c r="F20" s="30"/>
      <c r="G20" s="30"/>
      <c r="H20" s="30"/>
      <c r="I20" s="30"/>
      <c r="J20" s="30"/>
      <c r="K20" s="30"/>
    </row>
    <row r="21" spans="1:11">
      <c r="A21" s="25"/>
      <c r="B21" s="21"/>
      <c r="C21" s="30"/>
      <c r="D21" s="30"/>
      <c r="E21" s="30"/>
      <c r="F21" s="30"/>
      <c r="G21" s="30"/>
      <c r="H21" s="30"/>
      <c r="I21" s="30"/>
      <c r="J21" s="30"/>
      <c r="K21" s="30"/>
    </row>
    <row r="22" spans="1:11">
      <c r="A22" s="25"/>
      <c r="B22" s="30"/>
      <c r="C22" s="30"/>
      <c r="D22" s="30"/>
      <c r="E22" s="30"/>
      <c r="F22" s="30"/>
      <c r="G22" s="30"/>
      <c r="H22" s="30"/>
      <c r="I22" s="30"/>
      <c r="J22" s="30"/>
      <c r="K22" s="30"/>
    </row>
    <row r="23" spans="1:11">
      <c r="A23" s="25"/>
      <c r="B23" s="30"/>
      <c r="C23" s="30"/>
      <c r="D23" s="30"/>
      <c r="E23" s="30"/>
      <c r="F23" s="30"/>
      <c r="G23" s="30"/>
      <c r="H23" s="30"/>
      <c r="I23" s="30"/>
      <c r="J23" s="30"/>
      <c r="K23" s="30"/>
    </row>
    <row r="24" spans="1:11">
      <c r="A24" s="25"/>
      <c r="B24" s="30"/>
      <c r="C24" s="30"/>
      <c r="D24" s="30"/>
      <c r="E24" s="30"/>
      <c r="F24" s="30"/>
      <c r="G24" s="30"/>
      <c r="H24" s="30"/>
      <c r="I24" s="30"/>
      <c r="J24" s="30"/>
      <c r="K24" s="30"/>
    </row>
    <row r="25" spans="1:11">
      <c r="A25" s="33"/>
      <c r="B25" s="30"/>
      <c r="C25" s="30"/>
      <c r="D25" s="30"/>
      <c r="E25" s="30"/>
      <c r="F25" s="30"/>
      <c r="G25" s="30"/>
      <c r="H25" s="30"/>
      <c r="I25" s="30"/>
      <c r="J25" s="30"/>
      <c r="K25" s="30"/>
    </row>
    <row r="26" spans="1:11">
      <c r="A26" s="33"/>
      <c r="B26" s="30"/>
      <c r="C26" s="30"/>
      <c r="D26" s="30"/>
      <c r="E26" s="30"/>
      <c r="F26" s="30"/>
      <c r="G26" s="30"/>
      <c r="H26" s="30"/>
      <c r="I26" s="30"/>
      <c r="J26" s="30"/>
      <c r="K26" s="30"/>
    </row>
    <row r="28" spans="1:11">
      <c r="J28" s="31"/>
    </row>
    <row r="29" spans="1:11">
      <c r="G29" s="31"/>
    </row>
    <row r="30" spans="1:11">
      <c r="J30" s="31"/>
    </row>
    <row r="31" spans="1:11">
      <c r="J31" s="31"/>
    </row>
    <row r="32" spans="1:11">
      <c r="J32" s="31"/>
    </row>
    <row r="35" spans="2:8">
      <c r="B35" s="12"/>
      <c r="C35" s="6"/>
      <c r="D35" s="6"/>
      <c r="E35" s="252"/>
      <c r="F35" s="252"/>
      <c r="G35" s="252"/>
      <c r="H35" s="252"/>
    </row>
    <row r="36" spans="2:8">
      <c r="B36" s="12"/>
      <c r="C36" s="6"/>
      <c r="D36" s="6"/>
      <c r="E36" s="252"/>
      <c r="F36" s="252"/>
      <c r="G36" s="252"/>
      <c r="H36" s="252"/>
    </row>
  </sheetData>
  <mergeCells count="4">
    <mergeCell ref="B3:E3"/>
    <mergeCell ref="B4:E4"/>
    <mergeCell ref="E35:H35"/>
    <mergeCell ref="E36:H3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43"/>
  <sheetViews>
    <sheetView showGridLines="0" workbookViewId="0">
      <selection activeCell="B30" sqref="B30"/>
    </sheetView>
  </sheetViews>
  <sheetFormatPr baseColWidth="10" defaultColWidth="9.140625" defaultRowHeight="15"/>
  <cols>
    <col min="1" max="1" width="11.42578125" customWidth="1"/>
    <col min="2" max="2" width="68.5703125" customWidth="1"/>
    <col min="3" max="3" width="17.85546875" customWidth="1"/>
    <col min="4" max="4" width="16.42578125" customWidth="1"/>
    <col min="5" max="5" width="17.85546875" customWidth="1"/>
    <col min="8" max="8" width="15.5703125" customWidth="1"/>
  </cols>
  <sheetData>
    <row r="1" spans="2:8">
      <c r="B1" s="2"/>
      <c r="C1" s="34"/>
      <c r="D1" s="2"/>
      <c r="E1" s="2"/>
      <c r="F1" s="2"/>
    </row>
    <row r="2" spans="2:8" ht="26.25">
      <c r="B2" s="248" t="s">
        <v>175</v>
      </c>
      <c r="C2" s="248"/>
      <c r="D2" s="248"/>
      <c r="E2" s="237"/>
      <c r="F2" s="5"/>
    </row>
    <row r="3" spans="2:8" ht="20.25">
      <c r="B3" s="257" t="str">
        <f>+"ESTADOS DE RESULTADOS AL "&amp;UPPER(TEXT(Indice!$N$3,"DD \D\E MMMM \D\E AAAA"))</f>
        <v>ESTADOS DE RESULTADOS AL 30 DE SEPTIEMBRE DE 2020</v>
      </c>
      <c r="C3" s="257"/>
      <c r="D3" s="257"/>
      <c r="E3" s="70"/>
    </row>
    <row r="4" spans="2:8" ht="20.25">
      <c r="B4" s="70"/>
      <c r="C4" s="70"/>
      <c r="D4" s="70"/>
    </row>
    <row r="5" spans="2:8">
      <c r="B5" s="86"/>
      <c r="C5" s="258">
        <f>+Indice!O3</f>
        <v>2020</v>
      </c>
      <c r="D5" s="260">
        <f>+Indice!O2</f>
        <v>2019</v>
      </c>
    </row>
    <row r="6" spans="2:8">
      <c r="B6" s="87"/>
      <c r="C6" s="259"/>
      <c r="D6" s="261"/>
      <c r="H6" s="48"/>
    </row>
    <row r="7" spans="2:8">
      <c r="B7" s="76" t="s">
        <v>25</v>
      </c>
      <c r="C7" s="92"/>
      <c r="D7" s="93"/>
      <c r="H7" s="31"/>
    </row>
    <row r="8" spans="2:8">
      <c r="B8" s="76" t="s">
        <v>26</v>
      </c>
      <c r="C8" s="92"/>
      <c r="D8" s="93"/>
      <c r="H8" s="31"/>
    </row>
    <row r="9" spans="2:8">
      <c r="B9" s="79" t="s">
        <v>27</v>
      </c>
      <c r="C9" s="174"/>
      <c r="D9" s="188"/>
      <c r="H9" s="31"/>
    </row>
    <row r="10" spans="2:8">
      <c r="B10" s="88" t="s">
        <v>145</v>
      </c>
      <c r="C10" s="174"/>
      <c r="D10" s="189"/>
      <c r="H10" s="31"/>
    </row>
    <row r="11" spans="2:8">
      <c r="B11" s="88" t="s">
        <v>52</v>
      </c>
      <c r="C11" s="175"/>
      <c r="D11" s="190"/>
      <c r="H11" s="31"/>
    </row>
    <row r="12" spans="2:8">
      <c r="B12" s="76" t="s">
        <v>28</v>
      </c>
      <c r="C12" s="176"/>
      <c r="D12" s="191"/>
      <c r="H12" s="36"/>
    </row>
    <row r="13" spans="2:8" ht="21.75" customHeight="1">
      <c r="B13" s="76" t="s">
        <v>29</v>
      </c>
      <c r="C13" s="174"/>
      <c r="D13" s="189"/>
      <c r="H13" s="31"/>
    </row>
    <row r="14" spans="2:8">
      <c r="B14" s="88" t="s">
        <v>30</v>
      </c>
      <c r="C14" s="174"/>
      <c r="D14" s="188"/>
      <c r="F14" s="31"/>
      <c r="H14" s="31"/>
    </row>
    <row r="15" spans="2:8" hidden="1">
      <c r="B15" s="89" t="s">
        <v>31</v>
      </c>
      <c r="C15" s="174"/>
      <c r="D15" s="189"/>
      <c r="H15" s="31"/>
    </row>
    <row r="16" spans="2:8">
      <c r="B16" s="88" t="s">
        <v>32</v>
      </c>
      <c r="C16" s="174"/>
      <c r="D16" s="189"/>
      <c r="H16" s="31"/>
    </row>
    <row r="17" spans="2:9">
      <c r="B17" s="79" t="s">
        <v>33</v>
      </c>
      <c r="C17" s="177"/>
      <c r="D17" s="190"/>
      <c r="F17" s="31"/>
      <c r="H17" s="8"/>
    </row>
    <row r="18" spans="2:9">
      <c r="B18" s="90" t="s">
        <v>34</v>
      </c>
      <c r="C18" s="178"/>
      <c r="D18" s="179"/>
      <c r="H18" s="36"/>
    </row>
    <row r="19" spans="2:9" ht="15.75" thickBot="1">
      <c r="B19" s="90" t="s">
        <v>35</v>
      </c>
      <c r="C19" s="180"/>
      <c r="D19" s="181"/>
      <c r="H19" s="36"/>
    </row>
    <row r="20" spans="2:9" ht="15.75" thickTop="1">
      <c r="B20" s="91"/>
      <c r="C20" s="94"/>
      <c r="D20" s="95"/>
    </row>
    <row r="21" spans="2:9">
      <c r="B21" s="35"/>
      <c r="C21" s="31"/>
      <c r="D21" s="31"/>
    </row>
    <row r="22" spans="2:9">
      <c r="B22" s="165" t="s">
        <v>169</v>
      </c>
      <c r="C22" s="36"/>
      <c r="D22" s="36"/>
      <c r="E22" s="36"/>
      <c r="I22" s="31"/>
    </row>
    <row r="23" spans="2:9">
      <c r="C23" s="31"/>
      <c r="D23" s="31"/>
      <c r="E23" s="31"/>
    </row>
    <row r="24" spans="2:9">
      <c r="B24" s="17"/>
      <c r="C24" s="31"/>
      <c r="D24" s="31"/>
      <c r="E24" s="31"/>
      <c r="I24" s="31"/>
    </row>
    <row r="25" spans="2:9">
      <c r="B25" s="21"/>
      <c r="C25" s="31"/>
      <c r="D25" s="31"/>
      <c r="E25" s="31"/>
    </row>
    <row r="26" spans="2:9">
      <c r="B26" s="17"/>
      <c r="C26" s="31"/>
      <c r="D26" s="31"/>
      <c r="E26" s="31"/>
    </row>
    <row r="27" spans="2:9">
      <c r="B27" s="21"/>
      <c r="C27" s="36"/>
      <c r="D27" s="36"/>
      <c r="E27" s="36"/>
    </row>
    <row r="28" spans="2:9">
      <c r="B28" s="21"/>
      <c r="C28" s="31"/>
      <c r="D28" s="31"/>
      <c r="E28" s="31"/>
    </row>
    <row r="29" spans="2:9">
      <c r="B29" s="4"/>
      <c r="C29" s="31"/>
      <c r="D29" s="31"/>
      <c r="E29" s="31"/>
    </row>
    <row r="30" spans="2:9">
      <c r="B30" s="21"/>
      <c r="C30" s="31"/>
      <c r="D30" s="31"/>
      <c r="E30" s="31"/>
    </row>
    <row r="31" spans="2:9">
      <c r="B31" s="4"/>
      <c r="C31" s="31"/>
      <c r="D31" s="31"/>
      <c r="E31" s="31"/>
    </row>
    <row r="32" spans="2:9">
      <c r="B32" s="21"/>
      <c r="C32" s="36"/>
      <c r="D32" s="36"/>
      <c r="E32" s="36"/>
    </row>
    <row r="33" spans="2:5">
      <c r="B33" s="4"/>
      <c r="C33" s="31"/>
      <c r="D33" s="31"/>
      <c r="E33" s="31"/>
    </row>
    <row r="34" spans="2:5">
      <c r="B34" s="21"/>
      <c r="C34" s="31"/>
      <c r="D34" s="31"/>
      <c r="E34" s="31"/>
    </row>
    <row r="35" spans="2:5">
      <c r="B35" s="21"/>
      <c r="C35" s="31"/>
      <c r="D35" s="31"/>
      <c r="E35" s="31"/>
    </row>
    <row r="36" spans="2:5">
      <c r="B36" s="21"/>
      <c r="C36" s="31"/>
      <c r="D36" s="31"/>
      <c r="E36" s="31"/>
    </row>
    <row r="37" spans="2:5">
      <c r="B37" s="21"/>
      <c r="C37" s="36"/>
      <c r="D37" s="36"/>
      <c r="E37" s="36"/>
    </row>
    <row r="39" spans="2:5">
      <c r="C39" s="31"/>
      <c r="D39" s="31"/>
      <c r="E39" s="31"/>
    </row>
    <row r="41" spans="2:5">
      <c r="C41" s="31"/>
    </row>
    <row r="42" spans="2:5">
      <c r="C42" s="31"/>
    </row>
    <row r="43" spans="2:5">
      <c r="C43" s="31"/>
    </row>
  </sheetData>
  <mergeCells count="3">
    <mergeCell ref="B3:D3"/>
    <mergeCell ref="C5:C6"/>
    <mergeCell ref="D5:D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1"/>
  <sheetViews>
    <sheetView showGridLines="0" topLeftCell="A7" zoomScaleNormal="100" workbookViewId="0">
      <selection activeCell="B37" sqref="B37"/>
    </sheetView>
  </sheetViews>
  <sheetFormatPr baseColWidth="10" defaultColWidth="9.140625" defaultRowHeight="15"/>
  <cols>
    <col min="1" max="1" width="11.42578125" customWidth="1"/>
    <col min="2" max="2" width="51.85546875" customWidth="1"/>
    <col min="3" max="3" width="16.7109375" style="37" customWidth="1"/>
    <col min="4" max="4" width="21.5703125" style="37" customWidth="1"/>
    <col min="5" max="5" width="15.85546875" style="37" customWidth="1"/>
    <col min="6" max="6" width="19.5703125" customWidth="1"/>
  </cols>
  <sheetData>
    <row r="1" spans="1:6" s="4" customFormat="1">
      <c r="A1" s="1"/>
      <c r="B1" s="2"/>
      <c r="C1" s="34"/>
      <c r="D1" s="2"/>
      <c r="E1" s="37"/>
    </row>
    <row r="2" spans="1:6" s="4" customFormat="1" ht="26.25">
      <c r="A2" s="266" t="s">
        <v>175</v>
      </c>
      <c r="B2" s="266"/>
      <c r="C2" s="266"/>
      <c r="D2" s="266"/>
      <c r="E2" s="266"/>
      <c r="F2" s="266"/>
    </row>
    <row r="3" spans="1:6" ht="21.75" customHeight="1">
      <c r="B3" s="257" t="str">
        <f>+"ESTADO DEL ACTIVO NETO AL "&amp;UPPER(TEXT(Indice!$N$3,"DD \D\E MMMM \D\E AAAA"))</f>
        <v>ESTADO DEL ACTIVO NETO AL 30 DE SEPTIEMBRE DE 2020</v>
      </c>
      <c r="C3" s="257"/>
      <c r="D3" s="257"/>
    </row>
    <row r="4" spans="1:6" ht="14.25" customHeight="1">
      <c r="B4" s="70"/>
      <c r="C4" s="70"/>
      <c r="D4" s="70"/>
    </row>
    <row r="5" spans="1:6" ht="14.25" customHeight="1">
      <c r="B5" s="73"/>
      <c r="C5" s="262">
        <f>+Indice!O3</f>
        <v>2020</v>
      </c>
      <c r="D5" s="264">
        <f>+Indice!O2</f>
        <v>2019</v>
      </c>
    </row>
    <row r="6" spans="1:6">
      <c r="B6" s="74" t="s">
        <v>36</v>
      </c>
      <c r="C6" s="263"/>
      <c r="D6" s="265"/>
    </row>
    <row r="7" spans="1:6" ht="17.25" customHeight="1">
      <c r="B7" s="76" t="s">
        <v>37</v>
      </c>
      <c r="C7" s="77"/>
      <c r="D7" s="78"/>
    </row>
    <row r="8" spans="1:6" ht="15" customHeight="1">
      <c r="B8" s="76" t="s">
        <v>161</v>
      </c>
      <c r="C8" s="77"/>
      <c r="D8" s="78"/>
    </row>
    <row r="9" spans="1:6" ht="14.25" customHeight="1">
      <c r="B9" s="79" t="s">
        <v>51</v>
      </c>
      <c r="C9" s="210"/>
      <c r="D9" s="211"/>
    </row>
    <row r="10" spans="1:6" ht="14.25" customHeight="1">
      <c r="B10" s="80" t="s">
        <v>160</v>
      </c>
      <c r="C10" s="210"/>
      <c r="D10" s="212"/>
    </row>
    <row r="11" spans="1:6">
      <c r="B11" s="80"/>
      <c r="C11" s="218"/>
      <c r="D11" s="213"/>
    </row>
    <row r="12" spans="1:6">
      <c r="B12" s="76" t="s">
        <v>158</v>
      </c>
      <c r="C12" s="77"/>
      <c r="D12" s="78"/>
    </row>
    <row r="13" spans="1:6">
      <c r="B13" s="79" t="s">
        <v>159</v>
      </c>
      <c r="C13" s="210"/>
      <c r="D13" s="211"/>
      <c r="F13" s="31"/>
    </row>
    <row r="14" spans="1:6">
      <c r="B14" s="79" t="s">
        <v>39</v>
      </c>
      <c r="C14" s="233"/>
      <c r="D14" s="232"/>
    </row>
    <row r="15" spans="1:6">
      <c r="B15" s="76"/>
      <c r="C15" s="218"/>
      <c r="D15" s="213"/>
    </row>
    <row r="16" spans="1:6">
      <c r="B16" s="76" t="s">
        <v>50</v>
      </c>
      <c r="C16" s="218"/>
      <c r="D16" s="213"/>
    </row>
    <row r="17" spans="2:6">
      <c r="B17" s="76"/>
      <c r="C17" s="81"/>
      <c r="D17" s="82"/>
    </row>
    <row r="18" spans="2:6">
      <c r="B18" s="76" t="s">
        <v>40</v>
      </c>
      <c r="C18" s="81"/>
      <c r="D18" s="82"/>
    </row>
    <row r="19" spans="2:6">
      <c r="B19" s="76" t="s">
        <v>158</v>
      </c>
      <c r="C19" s="81"/>
      <c r="D19" s="82"/>
    </row>
    <row r="20" spans="2:6">
      <c r="B20" s="79" t="s">
        <v>162</v>
      </c>
      <c r="C20" s="219"/>
      <c r="D20" s="214"/>
    </row>
    <row r="21" spans="2:6">
      <c r="B21" s="79" t="s">
        <v>39</v>
      </c>
      <c r="C21" s="231"/>
      <c r="D21" s="234"/>
    </row>
    <row r="22" spans="2:6">
      <c r="B22" s="76"/>
      <c r="C22" s="220"/>
      <c r="D22" s="214"/>
    </row>
    <row r="23" spans="2:6" ht="15.75" thickBot="1">
      <c r="B23" s="76" t="s">
        <v>41</v>
      </c>
      <c r="C23" s="221"/>
      <c r="D23" s="215"/>
    </row>
    <row r="24" spans="2:6" ht="27.75" customHeight="1" thickTop="1">
      <c r="B24" s="74" t="s">
        <v>42</v>
      </c>
      <c r="C24" s="72"/>
      <c r="D24" s="75"/>
    </row>
    <row r="25" spans="2:6">
      <c r="B25" s="76" t="s">
        <v>43</v>
      </c>
      <c r="C25" s="77"/>
      <c r="D25" s="78"/>
    </row>
    <row r="26" spans="2:6">
      <c r="B26" s="76" t="s">
        <v>44</v>
      </c>
      <c r="C26" s="77"/>
      <c r="D26" s="78"/>
    </row>
    <row r="27" spans="2:6">
      <c r="B27" s="80" t="s">
        <v>163</v>
      </c>
      <c r="C27" s="219"/>
      <c r="D27" s="211"/>
      <c r="F27" s="31"/>
    </row>
    <row r="28" spans="2:6">
      <c r="B28" s="79" t="s">
        <v>45</v>
      </c>
      <c r="C28" s="231"/>
      <c r="D28" s="232"/>
    </row>
    <row r="29" spans="2:6" ht="15.75" customHeight="1">
      <c r="B29" s="76" t="s">
        <v>46</v>
      </c>
      <c r="C29" s="222"/>
      <c r="D29" s="213"/>
    </row>
    <row r="30" spans="2:6" ht="15.75" thickBot="1">
      <c r="B30" s="76" t="s">
        <v>47</v>
      </c>
      <c r="C30" s="221"/>
      <c r="D30" s="215"/>
      <c r="F30" s="31"/>
    </row>
    <row r="31" spans="2:6" ht="15.75" thickTop="1">
      <c r="B31" s="76" t="s">
        <v>48</v>
      </c>
      <c r="C31" s="223"/>
      <c r="D31" s="216"/>
    </row>
    <row r="32" spans="2:6">
      <c r="B32" s="76" t="s">
        <v>49</v>
      </c>
      <c r="C32" s="224"/>
      <c r="D32" s="217"/>
    </row>
    <row r="33" spans="2:4">
      <c r="B33" s="83"/>
      <c r="C33" s="84"/>
      <c r="D33" s="85"/>
    </row>
    <row r="34" spans="2:4">
      <c r="C34" s="46"/>
    </row>
    <row r="35" spans="2:4">
      <c r="B35" s="165" t="s">
        <v>169</v>
      </c>
      <c r="C35" s="38"/>
    </row>
    <row r="36" spans="2:4">
      <c r="B36" s="17"/>
      <c r="C36" s="47"/>
    </row>
    <row r="37" spans="2:4">
      <c r="B37" s="21"/>
    </row>
    <row r="38" spans="2:4">
      <c r="B38" s="17"/>
    </row>
    <row r="51" ht="21" customHeight="1"/>
  </sheetData>
  <mergeCells count="4">
    <mergeCell ref="B3:D3"/>
    <mergeCell ref="C5:C6"/>
    <mergeCell ref="D5:D6"/>
    <mergeCell ref="A2:F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17"/>
  <sheetViews>
    <sheetView showGridLines="0" zoomScale="115" zoomScaleNormal="115" workbookViewId="0">
      <selection activeCell="B12" sqref="B12"/>
    </sheetView>
  </sheetViews>
  <sheetFormatPr baseColWidth="10" defaultRowHeight="15"/>
  <cols>
    <col min="7" max="7" width="16.42578125" customWidth="1"/>
    <col min="11" max="11" width="11.42578125" customWidth="1"/>
    <col min="12" max="12" width="5.5703125" customWidth="1"/>
  </cols>
  <sheetData>
    <row r="2" spans="2:8" ht="15" customHeight="1">
      <c r="B2" s="267" t="s">
        <v>133</v>
      </c>
      <c r="C2" s="267"/>
      <c r="D2" s="267"/>
      <c r="E2" s="267"/>
      <c r="F2" s="267"/>
      <c r="G2" s="267"/>
      <c r="H2" s="267"/>
    </row>
    <row r="3" spans="2:8" ht="15" customHeight="1">
      <c r="B3" s="158"/>
      <c r="C3" s="158"/>
      <c r="D3" s="158"/>
      <c r="E3" s="158"/>
      <c r="F3" s="158"/>
      <c r="G3" s="158"/>
      <c r="H3" s="158"/>
    </row>
    <row r="4" spans="2:8">
      <c r="C4" s="159"/>
    </row>
    <row r="5" spans="2:8">
      <c r="B5" s="268" t="s">
        <v>134</v>
      </c>
      <c r="C5" s="268"/>
      <c r="D5" s="268"/>
    </row>
    <row r="6" spans="2:8">
      <c r="B6" s="269" t="s">
        <v>175</v>
      </c>
      <c r="C6" s="269"/>
      <c r="D6" s="269"/>
      <c r="E6" s="269"/>
      <c r="F6" s="269"/>
      <c r="G6" s="269"/>
      <c r="H6" s="269"/>
    </row>
    <row r="7" spans="2:8">
      <c r="C7" s="159"/>
    </row>
    <row r="8" spans="2:8">
      <c r="B8" s="270" t="s">
        <v>220</v>
      </c>
      <c r="C8" s="270"/>
      <c r="D8" s="270"/>
      <c r="E8" s="270"/>
      <c r="F8" s="270"/>
      <c r="G8" s="270"/>
      <c r="H8" s="270"/>
    </row>
    <row r="9" spans="2:8">
      <c r="B9" s="270"/>
      <c r="C9" s="270"/>
      <c r="D9" s="270"/>
      <c r="E9" s="270"/>
      <c r="F9" s="270"/>
      <c r="G9" s="270"/>
      <c r="H9" s="270"/>
    </row>
    <row r="10" spans="2:8" ht="34.5" customHeight="1">
      <c r="B10" s="270"/>
      <c r="C10" s="270"/>
      <c r="D10" s="270"/>
      <c r="E10" s="270"/>
      <c r="F10" s="270"/>
      <c r="G10" s="270"/>
      <c r="H10" s="270"/>
    </row>
    <row r="11" spans="2:8" ht="43.5" customHeight="1">
      <c r="B11" s="270"/>
      <c r="C11" s="270"/>
      <c r="D11" s="270"/>
      <c r="E11" s="270"/>
      <c r="F11" s="270"/>
      <c r="G11" s="270"/>
      <c r="H11" s="270"/>
    </row>
    <row r="12" spans="2:8">
      <c r="C12" s="159"/>
    </row>
    <row r="13" spans="2:8">
      <c r="B13" s="159" t="s">
        <v>135</v>
      </c>
    </row>
    <row r="14" spans="2:8">
      <c r="C14" s="159"/>
    </row>
    <row r="16" spans="2:8">
      <c r="C16" s="160" t="s">
        <v>136</v>
      </c>
    </row>
    <row r="17" spans="3:3">
      <c r="C17" s="159" t="s">
        <v>137</v>
      </c>
    </row>
  </sheetData>
  <mergeCells count="4">
    <mergeCell ref="B2:H2"/>
    <mergeCell ref="B5:D5"/>
    <mergeCell ref="B6:H6"/>
    <mergeCell ref="B8:H11"/>
  </mergeCells>
  <pageMargins left="0.7" right="0.7" top="0.75" bottom="0.75" header="0.3" footer="0.3"/>
  <pageSetup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G193"/>
  <sheetViews>
    <sheetView showGridLines="0" zoomScale="70" zoomScaleNormal="70" zoomScalePageLayoutView="85" workbookViewId="0">
      <pane ySplit="2" topLeftCell="A3" activePane="bottomLeft" state="frozen"/>
      <selection pane="bottomLeft" activeCell="P10" sqref="P10"/>
    </sheetView>
  </sheetViews>
  <sheetFormatPr baseColWidth="10" defaultRowHeight="15"/>
  <cols>
    <col min="2" max="2" width="34.42578125" customWidth="1"/>
    <col min="3" max="3" width="15.42578125" customWidth="1"/>
    <col min="4" max="4" width="16.28515625" customWidth="1"/>
    <col min="5" max="5" width="15" bestFit="1" customWidth="1"/>
    <col min="6" max="6" width="14.140625" bestFit="1" customWidth="1"/>
    <col min="7" max="7" width="23.28515625" customWidth="1"/>
  </cols>
  <sheetData>
    <row r="2" spans="1:7" ht="15.75">
      <c r="A2" s="277" t="s">
        <v>61</v>
      </c>
      <c r="B2" s="277"/>
      <c r="C2" s="277"/>
      <c r="D2" s="277"/>
      <c r="E2" s="277"/>
      <c r="F2" s="277"/>
      <c r="G2" s="277"/>
    </row>
    <row r="3" spans="1:7" ht="15.75">
      <c r="A3" s="272" t="s">
        <v>67</v>
      </c>
      <c r="B3" s="272"/>
      <c r="C3" s="272"/>
      <c r="D3" s="272"/>
      <c r="E3" s="272"/>
      <c r="F3" s="272"/>
      <c r="G3" s="272"/>
    </row>
    <row r="4" spans="1:7" ht="15.75">
      <c r="A4" s="278" t="s">
        <v>177</v>
      </c>
      <c r="B4" s="279"/>
      <c r="C4" s="279"/>
      <c r="D4" s="279"/>
      <c r="E4" s="279"/>
      <c r="F4" s="279"/>
      <c r="G4" s="279"/>
    </row>
    <row r="5" spans="1:7" ht="34.5" customHeight="1">
      <c r="A5" s="280" t="s">
        <v>178</v>
      </c>
      <c r="B5" s="271"/>
      <c r="C5" s="271"/>
      <c r="D5" s="271"/>
      <c r="E5" s="271"/>
      <c r="F5" s="271"/>
      <c r="G5" s="271"/>
    </row>
    <row r="6" spans="1:7" ht="41.25" customHeight="1">
      <c r="A6" s="271" t="s">
        <v>214</v>
      </c>
      <c r="B6" s="271"/>
      <c r="C6" s="271"/>
      <c r="D6" s="271"/>
      <c r="E6" s="271"/>
      <c r="F6" s="271"/>
      <c r="G6" s="271"/>
    </row>
    <row r="7" spans="1:7" ht="34.5" customHeight="1">
      <c r="A7" s="274" t="s">
        <v>215</v>
      </c>
      <c r="B7" s="274"/>
      <c r="C7" s="274"/>
      <c r="D7" s="274"/>
      <c r="E7" s="274"/>
      <c r="F7" s="274"/>
      <c r="G7" s="274"/>
    </row>
    <row r="8" spans="1:7" ht="34.5" customHeight="1">
      <c r="A8" s="274" t="s">
        <v>216</v>
      </c>
      <c r="B8" s="274"/>
      <c r="C8" s="274"/>
      <c r="D8" s="274"/>
      <c r="E8" s="274"/>
      <c r="F8" s="274"/>
      <c r="G8" s="274"/>
    </row>
    <row r="9" spans="1:7" ht="34.5" customHeight="1">
      <c r="A9" s="243" t="s">
        <v>217</v>
      </c>
      <c r="B9" s="242"/>
      <c r="C9" s="242"/>
      <c r="D9" s="242"/>
      <c r="E9" s="242"/>
      <c r="F9" s="242"/>
      <c r="G9" s="242"/>
    </row>
    <row r="10" spans="1:7" ht="45" customHeight="1">
      <c r="A10" s="275" t="s">
        <v>218</v>
      </c>
      <c r="B10" s="275"/>
      <c r="C10" s="275"/>
      <c r="D10" s="275"/>
      <c r="E10" s="275"/>
      <c r="F10" s="275"/>
      <c r="G10" s="275"/>
    </row>
    <row r="11" spans="1:7" ht="34.5" customHeight="1">
      <c r="A11" s="272" t="s">
        <v>184</v>
      </c>
      <c r="B11" s="272"/>
      <c r="C11" s="272"/>
      <c r="D11" s="272"/>
      <c r="E11" s="272"/>
      <c r="F11" s="272"/>
      <c r="G11" s="272"/>
    </row>
    <row r="12" spans="1:7" ht="60" customHeight="1">
      <c r="A12" s="271" t="s">
        <v>196</v>
      </c>
      <c r="B12" s="271"/>
      <c r="C12" s="271"/>
      <c r="D12" s="271"/>
      <c r="E12" s="271"/>
      <c r="F12" s="271"/>
      <c r="G12" s="271"/>
    </row>
    <row r="13" spans="1:7" ht="34.5" customHeight="1">
      <c r="A13" s="271" t="s">
        <v>197</v>
      </c>
      <c r="B13" s="271"/>
      <c r="C13" s="271"/>
      <c r="D13" s="271"/>
      <c r="E13" s="271"/>
      <c r="F13" s="271"/>
      <c r="G13" s="271"/>
    </row>
    <row r="14" spans="1:7" ht="34.5" customHeight="1">
      <c r="A14" s="271" t="s">
        <v>199</v>
      </c>
      <c r="B14" s="271"/>
      <c r="C14" s="271"/>
      <c r="D14" s="271"/>
      <c r="E14" s="271"/>
      <c r="F14" s="271"/>
      <c r="G14" s="271"/>
    </row>
    <row r="15" spans="1:7" ht="82.5" customHeight="1">
      <c r="A15" s="271" t="s">
        <v>185</v>
      </c>
      <c r="B15" s="271"/>
      <c r="C15" s="271"/>
      <c r="D15" s="271"/>
      <c r="E15" s="271"/>
      <c r="F15" s="271"/>
      <c r="G15" s="271"/>
    </row>
    <row r="16" spans="1:7" ht="34.5" customHeight="1">
      <c r="A16" s="271" t="s">
        <v>198</v>
      </c>
      <c r="B16" s="271"/>
      <c r="C16" s="271"/>
      <c r="D16" s="271"/>
      <c r="E16" s="271"/>
      <c r="F16" s="271"/>
      <c r="G16" s="271"/>
    </row>
    <row r="17" spans="1:7" ht="39.75" customHeight="1">
      <c r="A17" s="271" t="s">
        <v>186</v>
      </c>
      <c r="B17" s="271"/>
      <c r="C17" s="271"/>
      <c r="D17" s="271"/>
      <c r="E17" s="271"/>
      <c r="F17" s="271"/>
      <c r="G17" s="271"/>
    </row>
    <row r="18" spans="1:7" ht="68.25" customHeight="1">
      <c r="A18" s="271" t="s">
        <v>187</v>
      </c>
      <c r="B18" s="271"/>
      <c r="C18" s="271"/>
      <c r="D18" s="271"/>
      <c r="E18" s="271"/>
      <c r="F18" s="271"/>
      <c r="G18" s="271"/>
    </row>
    <row r="19" spans="1:7" ht="39" customHeight="1">
      <c r="A19" s="271" t="s">
        <v>188</v>
      </c>
      <c r="B19" s="271"/>
      <c r="C19" s="271"/>
      <c r="D19" s="271"/>
      <c r="E19" s="271"/>
      <c r="F19" s="271"/>
      <c r="G19" s="271"/>
    </row>
    <row r="20" spans="1:7" ht="34.5" customHeight="1">
      <c r="A20" s="271" t="s">
        <v>189</v>
      </c>
      <c r="B20" s="271"/>
      <c r="C20" s="271"/>
      <c r="D20" s="271"/>
      <c r="E20" s="271"/>
      <c r="F20" s="271"/>
      <c r="G20" s="271"/>
    </row>
    <row r="21" spans="1:7" ht="34.5" customHeight="1">
      <c r="A21" s="271" t="s">
        <v>190</v>
      </c>
      <c r="B21" s="271"/>
      <c r="C21" s="271"/>
      <c r="D21" s="271"/>
      <c r="E21" s="271"/>
      <c r="F21" s="271"/>
      <c r="G21" s="271"/>
    </row>
    <row r="22" spans="1:7" ht="34.5" customHeight="1">
      <c r="A22" s="271" t="s">
        <v>191</v>
      </c>
      <c r="B22" s="271"/>
      <c r="C22" s="271"/>
      <c r="D22" s="271"/>
      <c r="E22" s="271"/>
      <c r="F22" s="271"/>
      <c r="G22" s="271"/>
    </row>
    <row r="23" spans="1:7" ht="34.5" customHeight="1">
      <c r="A23" s="271" t="s">
        <v>200</v>
      </c>
      <c r="B23" s="271"/>
      <c r="C23" s="271"/>
      <c r="D23" s="271"/>
      <c r="E23" s="271"/>
      <c r="F23" s="271"/>
      <c r="G23" s="271"/>
    </row>
    <row r="24" spans="1:7" ht="34.5" customHeight="1">
      <c r="A24" s="271" t="s">
        <v>201</v>
      </c>
      <c r="B24" s="271"/>
      <c r="C24" s="271"/>
      <c r="D24" s="271"/>
      <c r="E24" s="271"/>
      <c r="F24" s="271"/>
      <c r="G24" s="271"/>
    </row>
    <row r="25" spans="1:7" ht="34.5" customHeight="1">
      <c r="A25" s="271" t="s">
        <v>202</v>
      </c>
      <c r="B25" s="271"/>
      <c r="C25" s="271"/>
      <c r="D25" s="271"/>
      <c r="E25" s="271"/>
      <c r="F25" s="271"/>
      <c r="G25" s="271"/>
    </row>
    <row r="26" spans="1:7" ht="34.5" customHeight="1">
      <c r="A26" s="271" t="s">
        <v>192</v>
      </c>
      <c r="B26" s="271"/>
      <c r="C26" s="271"/>
      <c r="D26" s="271"/>
      <c r="E26" s="271"/>
      <c r="F26" s="271"/>
      <c r="G26" s="271"/>
    </row>
    <row r="27" spans="1:7" ht="50.25" customHeight="1">
      <c r="A27" s="271" t="s">
        <v>193</v>
      </c>
      <c r="B27" s="271"/>
      <c r="C27" s="271"/>
      <c r="D27" s="271"/>
      <c r="E27" s="271"/>
      <c r="F27" s="271"/>
      <c r="G27" s="271"/>
    </row>
    <row r="28" spans="1:7">
      <c r="A28" s="273" t="s">
        <v>194</v>
      </c>
      <c r="B28" s="273"/>
      <c r="C28" s="273"/>
      <c r="D28" s="273"/>
      <c r="E28" s="273"/>
      <c r="F28" s="273"/>
      <c r="G28" s="273"/>
    </row>
    <row r="29" spans="1:7" ht="15" customHeight="1">
      <c r="A29" s="244" t="s">
        <v>195</v>
      </c>
      <c r="B29" s="242"/>
      <c r="C29" s="242"/>
      <c r="D29" s="242"/>
      <c r="E29" s="242"/>
      <c r="F29" s="242"/>
      <c r="G29" s="242"/>
    </row>
    <row r="30" spans="1:7">
      <c r="A30" s="245" t="s">
        <v>203</v>
      </c>
      <c r="B30" s="242"/>
      <c r="C30" s="242"/>
      <c r="D30" s="242"/>
      <c r="E30" s="242"/>
      <c r="F30" s="242"/>
      <c r="G30" s="242"/>
    </row>
    <row r="31" spans="1:7" ht="15" customHeight="1">
      <c r="A31" s="245" t="s">
        <v>204</v>
      </c>
      <c r="B31" s="242"/>
      <c r="C31" s="242"/>
      <c r="D31" s="242"/>
      <c r="E31" s="242"/>
      <c r="F31" s="242"/>
      <c r="G31" s="242"/>
    </row>
    <row r="32" spans="1:7" ht="15" customHeight="1">
      <c r="A32" s="245" t="s">
        <v>205</v>
      </c>
      <c r="B32" s="242"/>
      <c r="C32" s="242"/>
      <c r="D32" s="242"/>
      <c r="E32" s="242"/>
      <c r="F32" s="242"/>
      <c r="G32" s="242"/>
    </row>
    <row r="33" spans="1:7">
      <c r="A33" s="245" t="s">
        <v>206</v>
      </c>
      <c r="B33" s="140"/>
      <c r="C33" s="140"/>
      <c r="D33" s="140"/>
      <c r="E33" s="140"/>
      <c r="F33" s="140"/>
      <c r="G33" s="140"/>
    </row>
    <row r="34" spans="1:7">
      <c r="A34" s="245" t="s">
        <v>207</v>
      </c>
      <c r="B34" s="242"/>
      <c r="C34" s="242"/>
      <c r="D34" s="242"/>
      <c r="E34" s="242"/>
      <c r="F34" s="242"/>
      <c r="G34" s="242"/>
    </row>
    <row r="35" spans="1:7">
      <c r="A35" s="245" t="s">
        <v>208</v>
      </c>
      <c r="B35" s="242"/>
      <c r="C35" s="242"/>
      <c r="D35" s="242"/>
      <c r="E35" s="242"/>
      <c r="F35" s="242"/>
      <c r="G35" s="242"/>
    </row>
    <row r="36" spans="1:7">
      <c r="A36" s="245" t="s">
        <v>209</v>
      </c>
      <c r="B36" s="242"/>
      <c r="C36" s="242"/>
      <c r="D36" s="242"/>
      <c r="E36" s="242"/>
      <c r="F36" s="242"/>
      <c r="G36" s="242"/>
    </row>
    <row r="37" spans="1:7">
      <c r="A37" s="245" t="s">
        <v>210</v>
      </c>
      <c r="B37" s="242"/>
      <c r="C37" s="242"/>
      <c r="D37" s="242"/>
      <c r="E37" s="242"/>
      <c r="F37" s="242"/>
      <c r="G37" s="242"/>
    </row>
    <row r="38" spans="1:7">
      <c r="A38" s="245" t="s">
        <v>211</v>
      </c>
      <c r="B38" s="242"/>
      <c r="C38" s="242"/>
      <c r="D38" s="242"/>
      <c r="E38" s="242"/>
      <c r="F38" s="242"/>
      <c r="G38" s="242"/>
    </row>
    <row r="39" spans="1:7">
      <c r="A39" s="245" t="s">
        <v>213</v>
      </c>
      <c r="B39" s="242"/>
      <c r="C39" s="242"/>
      <c r="D39" s="242"/>
      <c r="E39" s="242"/>
      <c r="F39" s="242"/>
      <c r="G39" s="242"/>
    </row>
    <row r="40" spans="1:7">
      <c r="B40" s="239"/>
      <c r="C40" s="239"/>
      <c r="D40" s="239"/>
      <c r="E40" s="239"/>
      <c r="F40" s="240"/>
      <c r="G40" s="240"/>
    </row>
    <row r="41" spans="1:7" ht="15" customHeight="1">
      <c r="A41" s="246"/>
      <c r="B41" s="142"/>
      <c r="C41" s="142"/>
      <c r="D41" s="142"/>
      <c r="E41" s="142"/>
      <c r="F41" s="142"/>
      <c r="G41" s="142"/>
    </row>
    <row r="42" spans="1:7" ht="19.5" customHeight="1">
      <c r="A42" s="244" t="s">
        <v>212</v>
      </c>
      <c r="B42" s="241"/>
      <c r="C42" s="241"/>
      <c r="D42" s="241"/>
      <c r="E42" s="241"/>
      <c r="F42" s="241"/>
      <c r="G42" s="241"/>
    </row>
    <row r="43" spans="1:7" ht="19.5" customHeight="1">
      <c r="A43" s="238"/>
      <c r="B43" s="238"/>
      <c r="C43" s="238"/>
      <c r="D43" s="238"/>
      <c r="E43" s="238"/>
      <c r="F43" s="238"/>
      <c r="G43" s="238"/>
    </row>
    <row r="44" spans="1:7" ht="15" customHeight="1">
      <c r="A44" s="272" t="s">
        <v>68</v>
      </c>
      <c r="B44" s="272"/>
      <c r="C44" s="272"/>
      <c r="D44" s="272"/>
      <c r="E44" s="272"/>
      <c r="F44" s="272"/>
      <c r="G44" s="272"/>
    </row>
    <row r="45" spans="1:7" ht="34.5" customHeight="1">
      <c r="A45" s="271" t="s">
        <v>69</v>
      </c>
      <c r="B45" s="271"/>
      <c r="C45" s="271"/>
      <c r="D45" s="271"/>
      <c r="E45" s="271"/>
      <c r="F45" s="271"/>
      <c r="G45" s="271"/>
    </row>
    <row r="46" spans="1:7" ht="76.5" customHeight="1">
      <c r="A46" s="271"/>
      <c r="B46" s="271"/>
      <c r="C46" s="271"/>
      <c r="D46" s="271"/>
      <c r="E46" s="271"/>
      <c r="F46" s="271"/>
      <c r="G46" s="271"/>
    </row>
    <row r="47" spans="1:7" ht="15" customHeight="1">
      <c r="A47" s="271" t="s">
        <v>70</v>
      </c>
      <c r="B47" s="271"/>
      <c r="C47" s="271"/>
      <c r="D47" s="271"/>
      <c r="E47" s="271"/>
      <c r="F47" s="271"/>
      <c r="G47" s="271"/>
    </row>
    <row r="48" spans="1:7" ht="15.75" customHeight="1">
      <c r="A48" s="271"/>
      <c r="B48" s="271"/>
      <c r="C48" s="271"/>
      <c r="D48" s="271"/>
      <c r="E48" s="271"/>
      <c r="F48" s="271"/>
      <c r="G48" s="271"/>
    </row>
    <row r="49" spans="1:7" ht="15" customHeight="1">
      <c r="A49" s="271" t="s">
        <v>71</v>
      </c>
      <c r="B49" s="271"/>
      <c r="C49" s="271"/>
      <c r="D49" s="271"/>
      <c r="E49" s="271"/>
      <c r="F49" s="271"/>
      <c r="G49" s="271"/>
    </row>
    <row r="50" spans="1:7" ht="18.75" customHeight="1">
      <c r="A50" s="271"/>
      <c r="B50" s="271"/>
      <c r="C50" s="271"/>
      <c r="D50" s="271"/>
      <c r="E50" s="271"/>
      <c r="F50" s="271"/>
      <c r="G50" s="271"/>
    </row>
    <row r="51" spans="1:7" ht="15.75">
      <c r="A51" s="272" t="s">
        <v>72</v>
      </c>
      <c r="B51" s="272"/>
      <c r="C51" s="272"/>
      <c r="D51" s="272"/>
      <c r="E51" s="272"/>
      <c r="F51" s="272"/>
      <c r="G51" s="272"/>
    </row>
    <row r="52" spans="1:7">
      <c r="A52" s="271" t="s">
        <v>73</v>
      </c>
      <c r="B52" s="271"/>
      <c r="C52" s="271"/>
      <c r="D52" s="271"/>
      <c r="E52" s="271"/>
      <c r="F52" s="271"/>
      <c r="G52" s="271"/>
    </row>
    <row r="53" spans="1:7" ht="38.25" customHeight="1">
      <c r="A53" s="271"/>
      <c r="B53" s="271"/>
      <c r="C53" s="271"/>
      <c r="D53" s="271"/>
      <c r="E53" s="271"/>
      <c r="F53" s="271"/>
      <c r="G53" s="271"/>
    </row>
    <row r="54" spans="1:7">
      <c r="A54" s="141"/>
      <c r="B54" s="141"/>
      <c r="C54" s="141"/>
      <c r="D54" s="141"/>
      <c r="E54" s="141"/>
      <c r="F54" s="141"/>
      <c r="G54" s="141"/>
    </row>
    <row r="55" spans="1:7">
      <c r="A55" s="141"/>
      <c r="B55" s="141"/>
      <c r="C55" s="141"/>
      <c r="D55" s="141"/>
      <c r="E55" s="141"/>
      <c r="F55" s="141"/>
      <c r="G55" s="141"/>
    </row>
    <row r="56" spans="1:7" ht="15" customHeight="1">
      <c r="A56" s="140"/>
      <c r="B56" s="142"/>
      <c r="C56" s="142"/>
      <c r="D56" s="142"/>
      <c r="E56" s="142"/>
    </row>
    <row r="57" spans="1:7" ht="15.75">
      <c r="A57" s="139" t="s">
        <v>74</v>
      </c>
      <c r="B57" s="142"/>
      <c r="C57" s="142"/>
      <c r="D57" s="142"/>
      <c r="E57" s="142"/>
    </row>
    <row r="58" spans="1:7">
      <c r="A58" s="271" t="s">
        <v>170</v>
      </c>
      <c r="B58" s="271"/>
      <c r="C58" s="271"/>
      <c r="D58" s="271"/>
      <c r="E58" s="271"/>
      <c r="F58" s="271"/>
      <c r="G58" s="271"/>
    </row>
    <row r="59" spans="1:7" ht="79.5" customHeight="1">
      <c r="A59" s="271"/>
      <c r="B59" s="271"/>
      <c r="C59" s="271"/>
      <c r="D59" s="271"/>
      <c r="E59" s="271"/>
      <c r="F59" s="271"/>
      <c r="G59" s="271"/>
    </row>
    <row r="60" spans="1:7" ht="15.75">
      <c r="A60" s="272" t="s">
        <v>75</v>
      </c>
      <c r="B60" s="272"/>
      <c r="C60" s="272"/>
      <c r="D60" s="272"/>
      <c r="E60" s="272"/>
      <c r="F60" s="272"/>
      <c r="G60" s="272"/>
    </row>
    <row r="61" spans="1:7">
      <c r="A61" s="271"/>
      <c r="B61" s="271"/>
      <c r="C61" s="271"/>
      <c r="D61" s="271"/>
      <c r="E61" s="271"/>
      <c r="F61" s="271"/>
      <c r="G61" s="271"/>
    </row>
    <row r="62" spans="1:7" ht="22.5" customHeight="1">
      <c r="A62" s="271"/>
      <c r="B62" s="271"/>
      <c r="C62" s="271"/>
      <c r="D62" s="271"/>
      <c r="E62" s="271"/>
      <c r="F62" s="271"/>
      <c r="G62" s="271"/>
    </row>
    <row r="63" spans="1:7" ht="15.75">
      <c r="A63" s="272" t="s">
        <v>76</v>
      </c>
      <c r="B63" s="272"/>
      <c r="C63" s="272"/>
      <c r="D63" s="272"/>
      <c r="E63" s="272"/>
      <c r="F63" s="272"/>
      <c r="G63" s="272"/>
    </row>
    <row r="64" spans="1:7" ht="19.5" customHeight="1">
      <c r="A64" s="282"/>
      <c r="B64" s="282"/>
      <c r="C64" s="282"/>
      <c r="D64" s="282"/>
      <c r="E64" s="282"/>
      <c r="F64" s="282"/>
      <c r="G64" s="282"/>
    </row>
    <row r="65" spans="1:7" ht="29.25" customHeight="1">
      <c r="A65" s="282"/>
      <c r="B65" s="282"/>
      <c r="C65" s="282"/>
      <c r="D65" s="282"/>
      <c r="E65" s="282"/>
      <c r="F65" s="282"/>
      <c r="G65" s="282"/>
    </row>
    <row r="66" spans="1:7" ht="15.75">
      <c r="A66" s="272" t="s">
        <v>77</v>
      </c>
      <c r="B66" s="272"/>
      <c r="C66" s="272"/>
      <c r="D66" s="272"/>
      <c r="E66" s="272"/>
      <c r="F66" s="272"/>
      <c r="G66" s="272"/>
    </row>
    <row r="67" spans="1:7" ht="15.75" customHeight="1">
      <c r="A67" s="271"/>
      <c r="B67" s="271"/>
      <c r="C67" s="271"/>
      <c r="D67" s="271"/>
      <c r="E67" s="271"/>
      <c r="F67" s="271"/>
      <c r="G67" s="271"/>
    </row>
    <row r="68" spans="1:7" ht="23.25" customHeight="1">
      <c r="A68" s="271"/>
      <c r="B68" s="271"/>
      <c r="C68" s="271"/>
      <c r="D68" s="271"/>
      <c r="E68" s="271"/>
      <c r="F68" s="271"/>
      <c r="G68" s="271"/>
    </row>
    <row r="69" spans="1:7" ht="15.75">
      <c r="A69" s="272" t="s">
        <v>78</v>
      </c>
      <c r="B69" s="272"/>
      <c r="C69" s="272"/>
      <c r="D69" s="272"/>
      <c r="E69" s="272"/>
      <c r="F69" s="272"/>
      <c r="G69" s="272"/>
    </row>
    <row r="70" spans="1:7">
      <c r="A70" s="271"/>
      <c r="B70" s="271"/>
      <c r="C70" s="271"/>
      <c r="D70" s="271"/>
      <c r="E70" s="271"/>
      <c r="F70" s="271"/>
      <c r="G70" s="271"/>
    </row>
    <row r="71" spans="1:7" ht="24.75" customHeight="1">
      <c r="A71" s="271"/>
      <c r="B71" s="271"/>
      <c r="C71" s="271"/>
      <c r="D71" s="271"/>
      <c r="E71" s="271"/>
      <c r="F71" s="271"/>
      <c r="G71" s="271"/>
    </row>
    <row r="72" spans="1:7" ht="31.5" customHeight="1">
      <c r="A72" s="271" t="s">
        <v>179</v>
      </c>
      <c r="B72" s="281"/>
      <c r="C72" s="281"/>
      <c r="D72" s="281"/>
      <c r="E72" s="281"/>
      <c r="F72" s="281"/>
      <c r="G72" s="281"/>
    </row>
    <row r="73" spans="1:7" ht="33" customHeight="1">
      <c r="A73" s="271" t="s">
        <v>180</v>
      </c>
      <c r="B73" s="271"/>
      <c r="C73" s="271"/>
      <c r="D73" s="271"/>
      <c r="E73" s="271"/>
      <c r="F73" s="271"/>
      <c r="G73" s="271"/>
    </row>
    <row r="74" spans="1:7" ht="54.75" customHeight="1">
      <c r="A74" s="271" t="s">
        <v>181</v>
      </c>
      <c r="B74" s="271"/>
      <c r="C74" s="271"/>
      <c r="D74" s="271"/>
      <c r="E74" s="271"/>
      <c r="F74" s="271"/>
      <c r="G74" s="271"/>
    </row>
    <row r="75" spans="1:7" ht="38.25" customHeight="1">
      <c r="A75" s="281" t="s">
        <v>182</v>
      </c>
      <c r="B75" s="271"/>
      <c r="C75" s="271"/>
      <c r="D75" s="271"/>
      <c r="E75" s="271"/>
      <c r="F75" s="271"/>
      <c r="G75" s="271"/>
    </row>
    <row r="76" spans="1:7">
      <c r="A76" s="271" t="s">
        <v>183</v>
      </c>
      <c r="B76" s="271"/>
      <c r="C76" s="271"/>
      <c r="D76" s="271"/>
      <c r="E76" s="271"/>
      <c r="F76" s="271"/>
      <c r="G76" s="271"/>
    </row>
    <row r="77" spans="1:7">
      <c r="A77" s="271"/>
      <c r="B77" s="271"/>
      <c r="C77" s="271"/>
      <c r="D77" s="271"/>
      <c r="E77" s="271"/>
      <c r="F77" s="271"/>
      <c r="G77" s="271"/>
    </row>
    <row r="78" spans="1:7">
      <c r="A78" s="141"/>
      <c r="B78" s="141"/>
      <c r="C78" s="141"/>
      <c r="D78" s="141"/>
      <c r="E78" s="141"/>
      <c r="F78" s="141"/>
      <c r="G78" s="141"/>
    </row>
    <row r="79" spans="1:7">
      <c r="A79" s="140"/>
      <c r="B79" s="142"/>
      <c r="C79" s="142"/>
      <c r="D79" s="142"/>
      <c r="E79" s="142"/>
    </row>
    <row r="80" spans="1:7" ht="15.75">
      <c r="A80" s="139" t="s">
        <v>79</v>
      </c>
      <c r="B80" s="142"/>
      <c r="C80" s="142"/>
      <c r="D80" s="142"/>
      <c r="E80" s="142"/>
    </row>
    <row r="81" spans="1:7" ht="15.75">
      <c r="A81" s="139"/>
      <c r="B81" s="142"/>
      <c r="C81" s="142"/>
      <c r="D81" s="142"/>
      <c r="E81" s="142"/>
    </row>
    <row r="82" spans="1:7" ht="30">
      <c r="B82" s="144"/>
      <c r="C82" s="146" t="s">
        <v>80</v>
      </c>
      <c r="D82" s="146" t="s">
        <v>81</v>
      </c>
      <c r="E82" s="146" t="s">
        <v>82</v>
      </c>
    </row>
    <row r="83" spans="1:7">
      <c r="B83" s="147" t="s">
        <v>83</v>
      </c>
      <c r="C83" s="287" t="s">
        <v>84</v>
      </c>
      <c r="D83" s="288"/>
      <c r="E83" s="289"/>
    </row>
    <row r="84" spans="1:7">
      <c r="B84" s="147" t="s">
        <v>85</v>
      </c>
      <c r="C84" s="290"/>
      <c r="D84" s="291"/>
      <c r="E84" s="292"/>
    </row>
    <row r="85" spans="1:7" ht="15.75">
      <c r="A85" s="139"/>
      <c r="B85" s="142"/>
      <c r="C85" s="142"/>
      <c r="D85" s="142"/>
      <c r="E85" s="142"/>
    </row>
    <row r="86" spans="1:7" ht="15.75">
      <c r="A86" s="139"/>
      <c r="B86" s="142"/>
      <c r="C86" s="142"/>
      <c r="D86" s="142"/>
      <c r="E86" s="142"/>
    </row>
    <row r="87" spans="1:7" ht="15.75">
      <c r="A87" s="139" t="s">
        <v>86</v>
      </c>
      <c r="B87" s="142"/>
      <c r="C87" s="142"/>
      <c r="D87" s="142"/>
      <c r="E87" s="142"/>
    </row>
    <row r="88" spans="1:7" ht="15.75">
      <c r="A88" s="139"/>
      <c r="B88" s="142"/>
      <c r="C88" s="142"/>
      <c r="D88" s="142"/>
      <c r="E88" s="142"/>
    </row>
    <row r="89" spans="1:7" ht="45">
      <c r="B89" s="144" t="s">
        <v>87</v>
      </c>
      <c r="C89" s="146" t="s">
        <v>88</v>
      </c>
      <c r="D89" s="146" t="s">
        <v>89</v>
      </c>
      <c r="E89" s="146" t="s">
        <v>90</v>
      </c>
      <c r="F89" s="146" t="s">
        <v>91</v>
      </c>
    </row>
    <row r="90" spans="1:7">
      <c r="B90" s="144" t="s">
        <v>92</v>
      </c>
      <c r="C90" s="287" t="s">
        <v>84</v>
      </c>
      <c r="D90" s="288"/>
      <c r="E90" s="288"/>
      <c r="F90" s="289"/>
    </row>
    <row r="91" spans="1:7">
      <c r="B91" s="144" t="s">
        <v>93</v>
      </c>
      <c r="C91" s="290"/>
      <c r="D91" s="291"/>
      <c r="E91" s="291"/>
      <c r="F91" s="292"/>
    </row>
    <row r="92" spans="1:7" ht="15.75">
      <c r="A92" s="139"/>
      <c r="B92" s="142"/>
      <c r="C92" s="142"/>
      <c r="D92" s="142"/>
      <c r="E92" s="142"/>
    </row>
    <row r="93" spans="1:7" ht="15.75">
      <c r="A93" s="139"/>
      <c r="B93" s="142"/>
      <c r="C93" s="142"/>
      <c r="D93" s="142"/>
      <c r="E93" s="142"/>
    </row>
    <row r="94" spans="1:7" ht="15.75">
      <c r="A94" s="272" t="s">
        <v>94</v>
      </c>
      <c r="B94" s="272"/>
      <c r="C94" s="272"/>
      <c r="D94" s="272"/>
      <c r="E94" s="272"/>
      <c r="F94" s="272"/>
      <c r="G94" s="272"/>
    </row>
    <row r="95" spans="1:7" ht="15.75">
      <c r="A95" s="139" t="s">
        <v>84</v>
      </c>
      <c r="B95" s="142"/>
      <c r="C95" s="142"/>
      <c r="D95" s="142"/>
      <c r="E95" s="142"/>
    </row>
    <row r="96" spans="1:7" ht="15.75">
      <c r="A96" s="139"/>
      <c r="B96" s="142"/>
      <c r="C96" s="142"/>
      <c r="D96" s="142"/>
      <c r="E96" s="142"/>
    </row>
    <row r="97" spans="1:7" ht="15.75">
      <c r="A97" s="277" t="s">
        <v>95</v>
      </c>
      <c r="B97" s="277"/>
      <c r="C97" s="277"/>
      <c r="D97" s="277"/>
      <c r="E97" s="277"/>
      <c r="F97" s="277"/>
      <c r="G97" s="277"/>
    </row>
    <row r="98" spans="1:7" ht="15.75">
      <c r="A98" s="139"/>
      <c r="B98" s="142"/>
      <c r="C98" s="142"/>
      <c r="D98" s="142"/>
      <c r="E98" s="142"/>
    </row>
    <row r="99" spans="1:7">
      <c r="A99" s="293" t="s">
        <v>176</v>
      </c>
      <c r="B99" s="293"/>
      <c r="C99" s="293"/>
      <c r="D99" s="293"/>
      <c r="E99" s="293"/>
      <c r="F99" s="293"/>
      <c r="G99" s="293"/>
    </row>
    <row r="100" spans="1:7" ht="37.5" customHeight="1">
      <c r="A100" s="293"/>
      <c r="B100" s="293"/>
      <c r="C100" s="293"/>
      <c r="D100" s="293"/>
      <c r="E100" s="293"/>
      <c r="F100" s="293"/>
      <c r="G100" s="293"/>
    </row>
    <row r="101" spans="1:7">
      <c r="A101" s="293" t="s">
        <v>96</v>
      </c>
      <c r="B101" s="293"/>
      <c r="C101" s="293"/>
      <c r="D101" s="293"/>
      <c r="E101" s="293"/>
      <c r="F101" s="293"/>
      <c r="G101" s="293"/>
    </row>
    <row r="102" spans="1:7" ht="37.5" customHeight="1">
      <c r="A102" s="293"/>
      <c r="B102" s="293"/>
      <c r="C102" s="293"/>
      <c r="D102" s="293"/>
      <c r="E102" s="293"/>
      <c r="F102" s="293"/>
      <c r="G102" s="293"/>
    </row>
    <row r="103" spans="1:7">
      <c r="A103" s="293" t="s">
        <v>97</v>
      </c>
      <c r="B103" s="293"/>
      <c r="C103" s="293"/>
      <c r="D103" s="293"/>
      <c r="E103" s="293"/>
      <c r="F103" s="293"/>
      <c r="G103" s="293"/>
    </row>
    <row r="104" spans="1:7" ht="25.5" customHeight="1">
      <c r="A104" s="293"/>
      <c r="B104" s="293"/>
      <c r="C104" s="293"/>
      <c r="D104" s="293"/>
      <c r="E104" s="293"/>
      <c r="F104" s="293"/>
      <c r="G104" s="293"/>
    </row>
    <row r="105" spans="1:7" ht="15.75">
      <c r="A105" s="139"/>
      <c r="B105" s="142"/>
      <c r="C105" s="142"/>
      <c r="D105" s="142"/>
      <c r="E105" s="142"/>
    </row>
    <row r="106" spans="1:7" ht="30">
      <c r="B106" s="150" t="s">
        <v>98</v>
      </c>
      <c r="C106" s="150" t="s">
        <v>99</v>
      </c>
      <c r="D106" s="150" t="s">
        <v>100</v>
      </c>
      <c r="E106" s="142"/>
    </row>
    <row r="107" spans="1:7">
      <c r="B107" s="144" t="s">
        <v>101</v>
      </c>
      <c r="C107" s="154"/>
      <c r="D107" s="154"/>
      <c r="E107" s="142"/>
    </row>
    <row r="108" spans="1:7">
      <c r="B108" s="144" t="s">
        <v>171</v>
      </c>
      <c r="C108" s="154"/>
      <c r="D108" s="154"/>
      <c r="E108" s="142"/>
    </row>
    <row r="109" spans="1:7">
      <c r="B109" s="144" t="s">
        <v>102</v>
      </c>
      <c r="C109" s="154"/>
      <c r="D109" s="154"/>
      <c r="E109" s="142"/>
    </row>
    <row r="110" spans="1:7">
      <c r="B110" s="148" t="s">
        <v>103</v>
      </c>
      <c r="C110" s="157">
        <f>+SUM(C107:C109)</f>
        <v>0</v>
      </c>
      <c r="D110" s="157">
        <f>+SUM(D107:D109)</f>
        <v>0</v>
      </c>
      <c r="E110" s="142"/>
    </row>
    <row r="111" spans="1:7" ht="15.75">
      <c r="A111" s="139"/>
      <c r="B111" s="142"/>
      <c r="C111" s="142"/>
      <c r="D111" s="142"/>
      <c r="E111" s="142"/>
    </row>
    <row r="112" spans="1:7" ht="15.75">
      <c r="A112" s="139"/>
      <c r="B112" s="142"/>
      <c r="C112" s="142"/>
      <c r="D112" s="142"/>
      <c r="E112" s="142"/>
    </row>
    <row r="113" spans="1:5" ht="15.75">
      <c r="A113" s="139"/>
      <c r="B113" s="142"/>
      <c r="C113" s="142"/>
      <c r="D113" s="142"/>
      <c r="E113" s="142"/>
    </row>
    <row r="114" spans="1:5" ht="15.75">
      <c r="A114" s="139" t="s">
        <v>104</v>
      </c>
      <c r="B114" s="142"/>
      <c r="C114" s="142"/>
      <c r="D114" s="142"/>
      <c r="E114" s="142"/>
    </row>
    <row r="115" spans="1:5" ht="15.75">
      <c r="A115" s="139"/>
      <c r="B115" s="142"/>
      <c r="C115" s="142"/>
      <c r="D115" s="142"/>
      <c r="E115" s="142"/>
    </row>
    <row r="116" spans="1:5" ht="15.75">
      <c r="A116" s="139"/>
      <c r="B116" s="142"/>
      <c r="C116" s="142"/>
      <c r="D116" s="142"/>
      <c r="E116" s="142"/>
    </row>
    <row r="117" spans="1:5" ht="30">
      <c r="B117" s="151" t="s">
        <v>105</v>
      </c>
      <c r="C117" s="150" t="s">
        <v>106</v>
      </c>
      <c r="D117" s="150" t="s">
        <v>107</v>
      </c>
      <c r="E117" s="150" t="s">
        <v>108</v>
      </c>
    </row>
    <row r="118" spans="1:5">
      <c r="B118" s="148" t="s">
        <v>109</v>
      </c>
      <c r="C118" s="151"/>
      <c r="D118" s="152"/>
      <c r="E118" s="151"/>
    </row>
    <row r="119" spans="1:5">
      <c r="B119" s="144" t="s">
        <v>110</v>
      </c>
      <c r="C119" s="153"/>
      <c r="D119" s="154"/>
      <c r="E119" s="154"/>
    </row>
    <row r="120" spans="1:5">
      <c r="B120" s="144" t="s">
        <v>111</v>
      </c>
      <c r="C120" s="153"/>
      <c r="D120" s="154"/>
      <c r="E120" s="154"/>
    </row>
    <row r="121" spans="1:5">
      <c r="B121" s="144" t="s">
        <v>112</v>
      </c>
      <c r="C121" s="153"/>
      <c r="D121" s="154"/>
      <c r="E121" s="154"/>
    </row>
    <row r="122" spans="1:5">
      <c r="B122" s="148" t="s">
        <v>113</v>
      </c>
      <c r="C122" s="151"/>
      <c r="D122" s="151"/>
      <c r="E122" s="151"/>
    </row>
    <row r="123" spans="1:5">
      <c r="B123" s="144" t="s">
        <v>114</v>
      </c>
      <c r="C123" s="153"/>
      <c r="D123" s="154"/>
      <c r="E123" s="154"/>
    </row>
    <row r="124" spans="1:5">
      <c r="B124" s="144" t="s">
        <v>115</v>
      </c>
      <c r="C124" s="153"/>
      <c r="D124" s="154"/>
      <c r="E124" s="154"/>
    </row>
    <row r="125" spans="1:5">
      <c r="B125" s="144" t="s">
        <v>116</v>
      </c>
      <c r="C125" s="153"/>
      <c r="D125" s="154"/>
      <c r="E125" s="154"/>
    </row>
    <row r="126" spans="1:5">
      <c r="B126" s="148" t="s">
        <v>117</v>
      </c>
      <c r="C126" s="151"/>
      <c r="D126" s="155"/>
      <c r="E126" s="151"/>
    </row>
    <row r="127" spans="1:5">
      <c r="B127" s="144" t="s">
        <v>118</v>
      </c>
      <c r="C127" s="153"/>
      <c r="D127" s="154"/>
      <c r="E127" s="145"/>
    </row>
    <row r="128" spans="1:5">
      <c r="B128" s="144" t="s">
        <v>119</v>
      </c>
      <c r="C128" s="153"/>
      <c r="D128" s="154"/>
      <c r="E128" s="145"/>
    </row>
    <row r="129" spans="1:6">
      <c r="B129" s="144" t="s">
        <v>120</v>
      </c>
      <c r="C129" s="153"/>
      <c r="D129" s="154"/>
      <c r="E129" s="145"/>
    </row>
    <row r="130" spans="1:6">
      <c r="B130" s="148" t="s">
        <v>121</v>
      </c>
      <c r="C130" s="151"/>
      <c r="D130" s="155"/>
      <c r="E130" s="151"/>
    </row>
    <row r="131" spans="1:6">
      <c r="B131" s="144" t="s">
        <v>122</v>
      </c>
      <c r="C131" s="153"/>
      <c r="D131" s="154"/>
      <c r="E131" s="145"/>
    </row>
    <row r="132" spans="1:6">
      <c r="B132" s="144" t="s">
        <v>123</v>
      </c>
      <c r="C132" s="153"/>
      <c r="D132" s="154"/>
      <c r="E132" s="145"/>
    </row>
    <row r="133" spans="1:6">
      <c r="B133" s="144" t="s">
        <v>124</v>
      </c>
      <c r="C133" s="153"/>
      <c r="D133" s="154"/>
      <c r="E133" s="145"/>
    </row>
    <row r="134" spans="1:6" ht="15.75">
      <c r="A134" s="139"/>
      <c r="B134" s="142"/>
      <c r="C134" s="142"/>
      <c r="D134" s="142"/>
      <c r="E134" s="142"/>
    </row>
    <row r="135" spans="1:6" ht="15.75">
      <c r="A135" s="139"/>
      <c r="B135" s="142"/>
      <c r="C135" s="142"/>
      <c r="D135" s="142"/>
      <c r="E135" s="142"/>
    </row>
    <row r="136" spans="1:6" ht="15.75">
      <c r="A136" s="139" t="s">
        <v>125</v>
      </c>
      <c r="B136" s="142"/>
      <c r="C136" s="142"/>
      <c r="D136" s="142"/>
      <c r="E136" s="142"/>
    </row>
    <row r="137" spans="1:6" ht="15.75">
      <c r="A137" s="139"/>
      <c r="B137" s="142"/>
      <c r="C137" s="142"/>
      <c r="D137" s="142"/>
      <c r="E137" s="142"/>
    </row>
    <row r="138" spans="1:6" ht="15.75">
      <c r="A138" s="139" t="s">
        <v>126</v>
      </c>
      <c r="B138" s="142"/>
      <c r="C138" s="142"/>
      <c r="D138" s="142"/>
      <c r="E138" s="142"/>
    </row>
    <row r="139" spans="1:6">
      <c r="A139" s="271" t="s">
        <v>127</v>
      </c>
      <c r="B139" s="271"/>
      <c r="C139" s="271"/>
      <c r="D139" s="271"/>
      <c r="E139" s="271"/>
      <c r="F139" s="271"/>
    </row>
    <row r="140" spans="1:6" ht="21" customHeight="1">
      <c r="A140" s="271"/>
      <c r="B140" s="271"/>
      <c r="C140" s="271"/>
      <c r="D140" s="271"/>
      <c r="E140" s="271"/>
      <c r="F140" s="271"/>
    </row>
    <row r="141" spans="1:6">
      <c r="B141" s="294" t="s">
        <v>38</v>
      </c>
      <c r="C141" s="295"/>
      <c r="D141" s="296"/>
      <c r="E141" s="142"/>
    </row>
    <row r="142" spans="1:6" ht="30">
      <c r="B142" s="151" t="s">
        <v>17</v>
      </c>
      <c r="C142" s="150" t="s">
        <v>172</v>
      </c>
      <c r="D142" s="150" t="s">
        <v>173</v>
      </c>
      <c r="E142" s="142"/>
    </row>
    <row r="143" spans="1:6">
      <c r="B143" s="144"/>
      <c r="C143" s="144"/>
      <c r="D143" s="144"/>
      <c r="E143" s="142"/>
    </row>
    <row r="144" spans="1:6">
      <c r="B144" s="144" t="s">
        <v>165</v>
      </c>
      <c r="C144" s="149"/>
      <c r="D144" s="149"/>
      <c r="E144" s="142"/>
    </row>
    <row r="145" spans="1:6">
      <c r="B145" s="144" t="s">
        <v>166</v>
      </c>
      <c r="C145" s="149"/>
      <c r="D145" s="149"/>
      <c r="E145" s="142"/>
      <c r="F145" s="182"/>
    </row>
    <row r="146" spans="1:6">
      <c r="B146" s="144" t="s">
        <v>128</v>
      </c>
      <c r="C146" s="149"/>
      <c r="D146" s="149"/>
      <c r="E146" s="142"/>
    </row>
    <row r="147" spans="1:6">
      <c r="B147" s="148" t="s">
        <v>103</v>
      </c>
      <c r="C147" s="156"/>
      <c r="D147" s="156"/>
      <c r="E147" s="142"/>
    </row>
    <row r="148" spans="1:6">
      <c r="B148" s="163"/>
      <c r="C148" s="164"/>
      <c r="D148" s="164"/>
      <c r="E148" s="142"/>
    </row>
    <row r="149" spans="1:6" ht="15.75">
      <c r="A149" s="139"/>
      <c r="B149" s="142"/>
      <c r="C149" s="142"/>
      <c r="D149" s="142"/>
      <c r="E149" s="142"/>
    </row>
    <row r="150" spans="1:6" ht="15.75">
      <c r="A150" s="272" t="s">
        <v>132</v>
      </c>
      <c r="B150" s="272"/>
      <c r="C150" s="272"/>
      <c r="D150" s="272"/>
      <c r="E150" s="272"/>
      <c r="F150" s="272"/>
    </row>
    <row r="151" spans="1:6">
      <c r="A151" s="143"/>
      <c r="B151" s="142"/>
      <c r="C151" s="142"/>
      <c r="D151" s="142"/>
      <c r="E151" s="142"/>
    </row>
    <row r="152" spans="1:6">
      <c r="A152" s="166" t="s">
        <v>164</v>
      </c>
      <c r="B152" s="142"/>
      <c r="C152" s="142"/>
      <c r="D152" s="142"/>
      <c r="E152" s="142"/>
    </row>
    <row r="153" spans="1:6" ht="15.75">
      <c r="A153" s="139"/>
      <c r="B153" s="142"/>
      <c r="C153" s="142"/>
      <c r="D153" s="142"/>
      <c r="E153" s="142"/>
    </row>
    <row r="154" spans="1:6" ht="15.75">
      <c r="A154" s="139" t="s">
        <v>129</v>
      </c>
      <c r="B154" s="142"/>
      <c r="C154" s="142"/>
      <c r="D154" s="142"/>
      <c r="E154" s="142"/>
    </row>
    <row r="155" spans="1:6" ht="15.75">
      <c r="A155" s="139"/>
      <c r="B155" s="142"/>
      <c r="C155" s="142"/>
      <c r="D155" s="142"/>
      <c r="E155" s="142"/>
    </row>
    <row r="156" spans="1:6">
      <c r="B156" s="151" t="s">
        <v>98</v>
      </c>
      <c r="C156" s="150" t="s">
        <v>80</v>
      </c>
      <c r="D156" s="150" t="s">
        <v>81</v>
      </c>
      <c r="E156" s="142"/>
    </row>
    <row r="157" spans="1:6" ht="15" customHeight="1">
      <c r="B157" s="144"/>
      <c r="C157" s="283" t="s">
        <v>130</v>
      </c>
      <c r="D157" s="284"/>
      <c r="E157" s="142"/>
    </row>
    <row r="158" spans="1:6">
      <c r="B158" s="144"/>
      <c r="C158" s="285"/>
      <c r="D158" s="286"/>
      <c r="E158" s="142"/>
    </row>
    <row r="159" spans="1:6">
      <c r="B159" s="151" t="s">
        <v>103</v>
      </c>
      <c r="C159" s="144"/>
      <c r="D159" s="144"/>
      <c r="E159" s="142"/>
    </row>
    <row r="160" spans="1:6" ht="15.75">
      <c r="A160" s="139"/>
      <c r="B160" s="142"/>
      <c r="C160" s="142"/>
      <c r="D160" s="142"/>
      <c r="E160" s="142"/>
    </row>
    <row r="161" spans="1:5">
      <c r="A161" s="143"/>
      <c r="B161" s="142"/>
      <c r="C161" s="142"/>
      <c r="D161" s="142"/>
      <c r="E161" s="142"/>
    </row>
    <row r="162" spans="1:5" ht="15.75">
      <c r="A162" s="139" t="s">
        <v>131</v>
      </c>
      <c r="B162" s="142"/>
      <c r="C162" s="142"/>
      <c r="D162" s="142"/>
      <c r="E162" s="142"/>
    </row>
    <row r="163" spans="1:5">
      <c r="A163" s="143"/>
      <c r="B163" s="142"/>
      <c r="C163" s="142"/>
      <c r="D163" s="142"/>
      <c r="E163" s="142"/>
    </row>
    <row r="164" spans="1:5">
      <c r="B164" s="150" t="s">
        <v>98</v>
      </c>
      <c r="C164" s="150" t="s">
        <v>80</v>
      </c>
      <c r="D164" s="150" t="s">
        <v>81</v>
      </c>
      <c r="E164" s="142"/>
    </row>
    <row r="165" spans="1:5">
      <c r="B165" s="144" t="s">
        <v>30</v>
      </c>
      <c r="C165" s="154"/>
      <c r="D165" s="154"/>
      <c r="E165" s="142"/>
    </row>
    <row r="166" spans="1:5">
      <c r="B166" s="144"/>
      <c r="C166" s="145"/>
      <c r="D166" s="145"/>
      <c r="E166" s="142"/>
    </row>
    <row r="167" spans="1:5">
      <c r="B167" s="151" t="s">
        <v>103</v>
      </c>
      <c r="C167" s="157"/>
      <c r="D167" s="157"/>
      <c r="E167" s="142"/>
    </row>
    <row r="168" spans="1:5">
      <c r="A168" s="138"/>
      <c r="B168" s="142"/>
      <c r="C168" s="142"/>
      <c r="D168" s="142"/>
      <c r="E168" s="142"/>
    </row>
    <row r="170" spans="1:5" ht="15.75">
      <c r="A170" s="169" t="s">
        <v>167</v>
      </c>
    </row>
    <row r="172" spans="1:5">
      <c r="A172" s="276"/>
      <c r="B172" s="276"/>
      <c r="C172" s="276"/>
      <c r="D172" s="276"/>
      <c r="E172" s="276"/>
    </row>
    <row r="173" spans="1:5">
      <c r="A173" s="276"/>
      <c r="B173" s="276"/>
      <c r="C173" s="276"/>
      <c r="D173" s="276"/>
      <c r="E173" s="276"/>
    </row>
    <row r="174" spans="1:5">
      <c r="A174" s="276"/>
      <c r="B174" s="276"/>
      <c r="C174" s="276"/>
      <c r="D174" s="276"/>
      <c r="E174" s="276"/>
    </row>
    <row r="175" spans="1:5">
      <c r="A175" s="276"/>
      <c r="B175" s="276"/>
      <c r="C175" s="276"/>
      <c r="D175" s="276"/>
      <c r="E175" s="276"/>
    </row>
    <row r="176" spans="1:5">
      <c r="A176" s="276"/>
      <c r="B176" s="276"/>
      <c r="C176" s="276"/>
      <c r="D176" s="276"/>
      <c r="E176" s="276"/>
    </row>
    <row r="177" spans="1:5">
      <c r="A177" s="276"/>
      <c r="B177" s="276"/>
      <c r="C177" s="276"/>
      <c r="D177" s="276"/>
      <c r="E177" s="276"/>
    </row>
    <row r="178" spans="1:5">
      <c r="A178" s="276"/>
      <c r="B178" s="276"/>
      <c r="C178" s="276"/>
      <c r="D178" s="276"/>
      <c r="E178" s="276"/>
    </row>
    <row r="179" spans="1:5">
      <c r="A179" s="276"/>
      <c r="B179" s="276"/>
      <c r="C179" s="276"/>
      <c r="D179" s="276"/>
      <c r="E179" s="276"/>
    </row>
    <row r="180" spans="1:5">
      <c r="A180" s="276"/>
      <c r="B180" s="276"/>
      <c r="C180" s="276"/>
      <c r="D180" s="276"/>
      <c r="E180" s="276"/>
    </row>
    <row r="181" spans="1:5">
      <c r="A181" s="276"/>
      <c r="B181" s="276"/>
      <c r="C181" s="276"/>
      <c r="D181" s="276"/>
      <c r="E181" s="276"/>
    </row>
    <row r="182" spans="1:5">
      <c r="A182" s="276"/>
      <c r="B182" s="276"/>
      <c r="C182" s="276"/>
      <c r="D182" s="276"/>
      <c r="E182" s="276"/>
    </row>
    <row r="183" spans="1:5">
      <c r="A183" s="276"/>
      <c r="B183" s="276"/>
      <c r="C183" s="276"/>
      <c r="D183" s="276"/>
      <c r="E183" s="276"/>
    </row>
    <row r="184" spans="1:5">
      <c r="A184" s="276"/>
      <c r="B184" s="276"/>
      <c r="C184" s="276"/>
      <c r="D184" s="276"/>
      <c r="E184" s="276"/>
    </row>
    <row r="185" spans="1:5">
      <c r="A185" s="276"/>
      <c r="B185" s="276"/>
      <c r="C185" s="276"/>
      <c r="D185" s="276"/>
      <c r="E185" s="276"/>
    </row>
    <row r="186" spans="1:5">
      <c r="A186" s="276"/>
      <c r="B186" s="276"/>
      <c r="C186" s="276"/>
      <c r="D186" s="276"/>
      <c r="E186" s="276"/>
    </row>
    <row r="187" spans="1:5">
      <c r="A187" s="276"/>
      <c r="B187" s="276"/>
      <c r="C187" s="276"/>
      <c r="D187" s="276"/>
      <c r="E187" s="276"/>
    </row>
    <row r="188" spans="1:5">
      <c r="A188" s="276"/>
      <c r="B188" s="276"/>
      <c r="C188" s="276"/>
      <c r="D188" s="276"/>
      <c r="E188" s="276"/>
    </row>
    <row r="189" spans="1:5">
      <c r="A189" s="276"/>
      <c r="B189" s="276"/>
      <c r="C189" s="276"/>
      <c r="D189" s="276"/>
      <c r="E189" s="276"/>
    </row>
    <row r="190" spans="1:5">
      <c r="A190" s="276"/>
      <c r="B190" s="276"/>
      <c r="C190" s="276"/>
      <c r="D190" s="276"/>
      <c r="E190" s="276"/>
    </row>
    <row r="191" spans="1:5">
      <c r="A191" s="276"/>
      <c r="B191" s="276"/>
      <c r="C191" s="276"/>
      <c r="D191" s="276"/>
      <c r="E191" s="276"/>
    </row>
    <row r="192" spans="1:5">
      <c r="A192" s="276"/>
      <c r="B192" s="276"/>
      <c r="C192" s="276"/>
      <c r="D192" s="276"/>
      <c r="E192" s="276"/>
    </row>
    <row r="193" spans="1:5">
      <c r="A193" s="276"/>
      <c r="B193" s="276"/>
      <c r="C193" s="276"/>
      <c r="D193" s="276"/>
      <c r="E193" s="276"/>
    </row>
  </sheetData>
  <mergeCells count="58">
    <mergeCell ref="A73:G73"/>
    <mergeCell ref="A74:G74"/>
    <mergeCell ref="A150:F150"/>
    <mergeCell ref="C157:D158"/>
    <mergeCell ref="A76:G77"/>
    <mergeCell ref="C83:E84"/>
    <mergeCell ref="C90:F91"/>
    <mergeCell ref="A94:G94"/>
    <mergeCell ref="A97:G97"/>
    <mergeCell ref="A99:G100"/>
    <mergeCell ref="A101:G102"/>
    <mergeCell ref="A103:G104"/>
    <mergeCell ref="A139:F140"/>
    <mergeCell ref="B141:D141"/>
    <mergeCell ref="A66:G66"/>
    <mergeCell ref="A67:G68"/>
    <mergeCell ref="A69:G69"/>
    <mergeCell ref="A70:G71"/>
    <mergeCell ref="A72:G72"/>
    <mergeCell ref="A172:E193"/>
    <mergeCell ref="A58:G59"/>
    <mergeCell ref="A2:G2"/>
    <mergeCell ref="A3:G3"/>
    <mergeCell ref="A4:G4"/>
    <mergeCell ref="A5:G5"/>
    <mergeCell ref="A45:G46"/>
    <mergeCell ref="A47:G48"/>
    <mergeCell ref="A49:G50"/>
    <mergeCell ref="A51:G51"/>
    <mergeCell ref="A52:G53"/>
    <mergeCell ref="A75:G75"/>
    <mergeCell ref="A60:G60"/>
    <mergeCell ref="A61:G62"/>
    <mergeCell ref="A63:G63"/>
    <mergeCell ref="A64:G65"/>
    <mergeCell ref="A15:G15"/>
    <mergeCell ref="A16:G16"/>
    <mergeCell ref="A17:G17"/>
    <mergeCell ref="A6:G6"/>
    <mergeCell ref="A7:G7"/>
    <mergeCell ref="A11:G11"/>
    <mergeCell ref="A12:G12"/>
    <mergeCell ref="A8:G8"/>
    <mergeCell ref="A10:G10"/>
    <mergeCell ref="A13:G13"/>
    <mergeCell ref="A14:G14"/>
    <mergeCell ref="A44:G44"/>
    <mergeCell ref="A28:G28"/>
    <mergeCell ref="A23:G23"/>
    <mergeCell ref="A24:G24"/>
    <mergeCell ref="A25:G25"/>
    <mergeCell ref="A26:G26"/>
    <mergeCell ref="A27:G27"/>
    <mergeCell ref="A18:G18"/>
    <mergeCell ref="A19:G19"/>
    <mergeCell ref="A20:G20"/>
    <mergeCell ref="A21:G21"/>
    <mergeCell ref="A22:G22"/>
  </mergeCells>
  <hyperlinks>
    <hyperlink ref="A152" location="'7'!A1" display="Ver Cuadro" xr:uid="{00000000-0004-0000-0600-000000000000}"/>
  </hyperlinks>
  <pageMargins left="0.35539215686274511"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5"/>
  <sheetViews>
    <sheetView showGridLines="0" zoomScale="70" zoomScaleNormal="70" workbookViewId="0">
      <pane ySplit="4" topLeftCell="A5" activePane="bottomLeft" state="frozen"/>
      <selection pane="bottomLeft" activeCell="B39" sqref="B39"/>
    </sheetView>
  </sheetViews>
  <sheetFormatPr baseColWidth="10" defaultColWidth="11.42578125" defaultRowHeight="15"/>
  <cols>
    <col min="1" max="1" width="24.42578125" style="161" customWidth="1"/>
    <col min="2" max="2" width="47.85546875" style="161" bestFit="1" customWidth="1"/>
    <col min="3" max="3" width="23.85546875" style="161" bestFit="1" customWidth="1"/>
    <col min="4" max="4" width="13.28515625" style="161" customWidth="1"/>
    <col min="5" max="5" width="19.7109375" style="161" customWidth="1"/>
    <col min="6" max="6" width="22.140625" style="161" bestFit="1" customWidth="1"/>
    <col min="7" max="7" width="11.42578125" style="161" bestFit="1" customWidth="1"/>
    <col min="8" max="9" width="17.140625" style="161" bestFit="1" customWidth="1"/>
    <col min="10" max="10" width="21.28515625" style="161" bestFit="1" customWidth="1"/>
    <col min="11" max="11" width="17.140625" style="161" bestFit="1" customWidth="1"/>
    <col min="12" max="16384" width="11.42578125" style="161"/>
  </cols>
  <sheetData>
    <row r="1" spans="1:15">
      <c r="A1" s="297" t="s">
        <v>138</v>
      </c>
      <c r="B1" s="297"/>
    </row>
    <row r="2" spans="1:15" ht="18.75">
      <c r="A2" s="298" t="str">
        <f>+"COMPOSICIÓN DE LAS INVERSIONES DEL FONDO MUTUO CORTO PLAZO GUARANÍES CORRESPONDIENTE AL "&amp;UPPER(TEXT(Indice!$N$3,"DD \D\E MMMM \D\E AAAA"))</f>
        <v>COMPOSICIÓN DE LAS INVERSIONES DEL FONDO MUTUO CORTO PLAZO GUARANÍES CORRESPONDIENTE AL 30 DE SEPTIEMBRE DE 2020</v>
      </c>
      <c r="B2" s="299"/>
      <c r="C2" s="299"/>
      <c r="D2" s="299"/>
      <c r="E2" s="299"/>
      <c r="F2" s="299"/>
      <c r="G2" s="299"/>
      <c r="H2" s="299"/>
      <c r="I2" s="299"/>
    </row>
    <row r="3" spans="1:15" ht="15" customHeight="1">
      <c r="A3"/>
      <c r="B3"/>
      <c r="C3"/>
      <c r="D3"/>
      <c r="E3"/>
      <c r="F3"/>
      <c r="G3"/>
      <c r="H3"/>
      <c r="I3"/>
      <c r="J3"/>
      <c r="K3"/>
      <c r="L3"/>
      <c r="M3"/>
      <c r="N3"/>
      <c r="O3"/>
    </row>
    <row r="4" spans="1:15" ht="56.25">
      <c r="A4" s="172" t="s">
        <v>139</v>
      </c>
      <c r="B4" s="172" t="s">
        <v>140</v>
      </c>
      <c r="C4" s="172" t="s">
        <v>146</v>
      </c>
      <c r="D4" s="172" t="s">
        <v>147</v>
      </c>
      <c r="E4" s="183" t="s">
        <v>148</v>
      </c>
      <c r="F4" s="172" t="s">
        <v>141</v>
      </c>
      <c r="G4" s="172" t="s">
        <v>149</v>
      </c>
      <c r="H4" s="172" t="s">
        <v>150</v>
      </c>
      <c r="I4" s="172" t="s">
        <v>151</v>
      </c>
      <c r="J4" s="172" t="s">
        <v>152</v>
      </c>
      <c r="K4" s="172" t="s">
        <v>153</v>
      </c>
      <c r="L4" s="172" t="s">
        <v>154</v>
      </c>
      <c r="M4" s="172" t="s">
        <v>155</v>
      </c>
      <c r="N4" s="172" t="s">
        <v>156</v>
      </c>
      <c r="O4" s="172" t="s">
        <v>157</v>
      </c>
    </row>
    <row r="5" spans="1:15" ht="16.5" customHeight="1">
      <c r="A5" s="162"/>
      <c r="B5" s="162"/>
      <c r="C5" s="162"/>
      <c r="D5" s="162"/>
      <c r="E5" s="184"/>
      <c r="F5" s="162"/>
      <c r="G5" s="162"/>
      <c r="H5" s="236"/>
      <c r="I5" s="236"/>
      <c r="J5" s="236"/>
      <c r="K5" s="236"/>
      <c r="L5" s="185"/>
      <c r="M5" s="186"/>
      <c r="N5" s="185"/>
      <c r="O5" s="185"/>
    </row>
    <row r="6" spans="1:15" ht="16.5" customHeight="1">
      <c r="A6" s="162"/>
      <c r="B6" s="162"/>
      <c r="C6" s="162"/>
      <c r="D6" s="162"/>
      <c r="E6" s="184"/>
      <c r="F6" s="162"/>
      <c r="G6" s="162"/>
      <c r="H6" s="236"/>
      <c r="I6" s="236"/>
      <c r="J6" s="236"/>
      <c r="K6" s="236"/>
      <c r="L6" s="185"/>
      <c r="M6" s="186"/>
      <c r="N6" s="185"/>
      <c r="O6" s="185"/>
    </row>
    <row r="7" spans="1:15" ht="16.5" customHeight="1">
      <c r="A7" s="162"/>
      <c r="B7" s="162"/>
      <c r="C7" s="162"/>
      <c r="D7" s="162"/>
      <c r="E7" s="184"/>
      <c r="F7" s="162"/>
      <c r="G7" s="162"/>
      <c r="H7" s="236"/>
      <c r="I7" s="236"/>
      <c r="J7" s="236"/>
      <c r="K7" s="236"/>
      <c r="L7" s="185"/>
      <c r="M7" s="186"/>
      <c r="N7" s="185"/>
      <c r="O7" s="185"/>
    </row>
    <row r="8" spans="1:15" ht="16.5" customHeight="1">
      <c r="A8" s="162"/>
      <c r="B8" s="162"/>
      <c r="C8" s="162"/>
      <c r="D8" s="162"/>
      <c r="E8" s="184"/>
      <c r="F8" s="162"/>
      <c r="G8" s="162"/>
      <c r="H8" s="236"/>
      <c r="I8" s="236"/>
      <c r="J8" s="236"/>
      <c r="K8" s="236"/>
      <c r="L8" s="185"/>
      <c r="M8" s="186"/>
      <c r="N8" s="185"/>
      <c r="O8" s="185"/>
    </row>
    <row r="9" spans="1:15" ht="16.5" customHeight="1">
      <c r="A9" s="162"/>
      <c r="B9" s="162"/>
      <c r="C9" s="162"/>
      <c r="D9" s="162"/>
      <c r="E9" s="184"/>
      <c r="F9" s="162"/>
      <c r="G9" s="162"/>
      <c r="H9" s="236"/>
      <c r="I9" s="236"/>
      <c r="J9" s="236"/>
      <c r="K9" s="236"/>
      <c r="L9" s="185"/>
      <c r="M9" s="186"/>
      <c r="N9" s="185"/>
      <c r="O9" s="185"/>
    </row>
    <row r="10" spans="1:15">
      <c r="A10" s="162"/>
      <c r="B10" s="162"/>
      <c r="C10" s="162"/>
      <c r="D10" s="162"/>
      <c r="E10" s="184"/>
      <c r="F10" s="162"/>
      <c r="G10" s="162"/>
      <c r="H10" s="236"/>
      <c r="I10" s="236"/>
      <c r="J10" s="236"/>
      <c r="K10" s="236"/>
      <c r="L10" s="185"/>
      <c r="M10" s="186"/>
      <c r="N10" s="185"/>
      <c r="O10" s="185"/>
    </row>
    <row r="11" spans="1:15" customFormat="1">
      <c r="A11" s="300" t="s">
        <v>142</v>
      </c>
      <c r="B11" s="301"/>
      <c r="C11" s="301"/>
      <c r="D11" s="301"/>
      <c r="E11" s="301"/>
      <c r="F11" s="301"/>
      <c r="G11" s="301"/>
      <c r="H11" s="301"/>
      <c r="I11" s="301"/>
      <c r="J11" s="170">
        <f>SUM(J5:J10)</f>
        <v>0</v>
      </c>
      <c r="K11" s="300"/>
      <c r="L11" s="300"/>
      <c r="M11" s="300"/>
      <c r="N11" s="300"/>
      <c r="O11" s="300"/>
    </row>
    <row r="15" spans="1:15" ht="15.75">
      <c r="A15" s="187"/>
      <c r="B15"/>
      <c r="C15" s="171"/>
    </row>
  </sheetData>
  <mergeCells count="4">
    <mergeCell ref="A1:B1"/>
    <mergeCell ref="A2:I2"/>
    <mergeCell ref="A11:I11"/>
    <mergeCell ref="K11:O11"/>
  </mergeCells>
  <pageMargins left="0.7" right="0.7" top="0.75" bottom="0.75" header="0.3" footer="0.3"/>
  <drawing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4.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nD5l/AAaRqQnkMX20hA67nP2aWnvf7aF/hxv0nsbRds=</DigestValue>
    </Reference>
    <Reference Type="http://www.w3.org/2000/09/xmldsig#Object" URI="#idOfficeObject">
      <DigestMethod Algorithm="http://www.w3.org/2001/04/xmlenc#sha256"/>
      <DigestValue>oOIgjDfsE/kkXcxl/7XDAnPMx0TPgm6ySjcegLsmaO8=</DigestValue>
    </Reference>
    <Reference Type="http://uri.etsi.org/01903#SignedProperties" URI="#idSignedProperties">
      <Transforms>
        <Transform Algorithm="http://www.w3.org/TR/2001/REC-xml-c14n-20010315"/>
      </Transforms>
      <DigestMethod Algorithm="http://www.w3.org/2001/04/xmlenc#sha256"/>
      <DigestValue>27q+zmMhsSJ94il3Rqdm7UdLjzgOLxzgRkiIriQJ85s=</DigestValue>
    </Reference>
    <Reference Type="http://www.w3.org/2000/09/xmldsig#Object" URI="#idValidSigLnImg">
      <DigestMethod Algorithm="http://www.w3.org/2001/04/xmlenc#sha256"/>
      <DigestValue>rKXBoHva6vrAERPL7jDJUMt4jWWxOZdWwmhieKChh/Q=</DigestValue>
    </Reference>
    <Reference Type="http://www.w3.org/2000/09/xmldsig#Object" URI="#idInvalidSigLnImg">
      <DigestMethod Algorithm="http://www.w3.org/2001/04/xmlenc#sha256"/>
      <DigestValue>ui9ZyPr4ntTY7XDcH/c/Xc4ag/n1oocMpMjcdNbkVrY=</DigestValue>
    </Reference>
  </SignedInfo>
  <SignatureValue>EKvqFohtP7dV8UqSI+J5Knz7xqMIkL+/YhG6d7Vi/z92RqOXZd8sd1hCplUAwDWANwfS5hVivirh
31uELUuIEUcicSNd11yvJe+VnRVXJSX4o5jnrIuyc48yKXb0WlghIrfGcmQi3HpbvQ4Zy0kghA03
g3MwBSjUq1emW0q8wCqsFiWjzDfUjROJxybQe40Aw1UCpbIdj7bvBRktJsnHpiymro9+UklDlvrO
0QTZvyqn3Tj0y67xcNHVDxd10NNMcit5PWBPRpdGOs/jY3kTTskgLtZitd60K3yQnwiNQxnxmk5h
PkAHzxDf6KuNHaTuj6C+cCt36Vb3j13oBTlw+Q==</SignatureValue>
  <KeyInfo>
    <X509Data>
      <X509Certificate>MIIIADCCBeigAwIBAgIIXd7CC9J+KOMwDQYJKoZIhvcNAQELBQAwWzEXMBUGA1UEBRMOUlVDIDgwMDUwMTcyLTExGjAYBgNVBAMTEUNBLURPQ1VNRU5UQSBTLkEuMRcwFQYDVQQKEw5ET0NVTUVOVEEgUy5BLjELMAkGA1UEBhMCUFkwHhcNMTkwNzMxMTkxMDA0WhcNMjEwNzMwMTkyMDA0WjCBoTELMAkGA1UEBhMCUFkxGTAXBgNVBAQMEFRBTEFWRVJBIFNBR1VJRVIxEjAQBgNVBAUTCUNJMTI0NjU3NzESMBAGA1UEKgwJSlVBTiBKT1NFMRcwFQYDVQQKDA5QRVJTT05BIEZJU0lDQTERMA8GA1UECwwIRklSTUEgRjIxIzAhBgNVBAMMGkpVQU4gSk9TRSBUQUxBVkVSQSBTQUdVSUVSMIIBIjANBgkqhkiG9w0BAQEFAAOCAQ8AMIIBCgKCAQEA5XtDA5QAoR0dU/m+QI/mljx0lUDdrVfXiyhdYkc57fNYwtYkUBhaPQCsmo4fEWuqTN/JY9ALzU9jjIdvDZrIexJdwn5RNPE7/x+UlTZlTFawn1gVVZj56H/adX/niYm1usO8ZEv2G3K1l8YPOsXvSGl9uZKh7Y3mgWtPZBuL4JY8u56njXEHuS46mNaIGZYTOfhNUoxWIWNxVl6Lyy2Wuc+qys5eOHEo7vXNndZqBnQ9eOEV76gcSR+hmOZ4A5QikNEhqAddB6R5pYikbzwFiA8ZNHdXrAUj7WLF4X0lDsKKEeQogAK7laGd4LMovryJVImjznHkgPTmyWlCB2p9kQIDAQABo4IDfzCCA3swDAYDVR0TAQH/BAIwADAOBgNVHQ8BAf8EBAMCBeAwKgYDVR0lAQH/BCAwHgYIKwYBBQUHAwEGCCsGAQUFBwMCBggrBgEFBQcDBDAdBgNVHQ4EFgQUTa7aUSy/ZxW1OSEnnSkMjNuNoak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JAYDVR0RBB0wG4EZanVhbi50YWxhdmVyYUBlZGdlLmNvbS5we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OWe6JG/ndw/dzif4StS/cGUPoVqrkGjvwggEvcjQVCXvIBCX0uKb78gajRq1HCnSrPJ9pW2d8eJZ8t+5HzomUVM0+nnrCQ6xvnuqRVhKBRdr0Eq773Vawtt1Qgr8m1+C5A+wRO//6a+bIr1N0ry86tZf05Zo+Wto5iB1gysF/8fOd1KuVaXZ6QqngfM9qfYTgJ85u4eUR0nfqvq17e8oUNEXOUiQogF/PtZ4/akhwHrBC84jjt9k2CV0GUhzwe1D0OKv+fz4WYLlRiHSXm1raUWpeFJmw0yD5fDEbxWekeTrVTLacQkSMCO0dmbpp4kLwAloCVM5qRf73CLbWAXnw8cmVCAUc75+jKJZ4sl7P4tSFrhrQ/2rI9rMp/Yv3hLIKpvpaD6mev+cq10n80txoERKhfpiKbFzm28vm1Qsi+OXitf+0dfgdPGnmhytdYB3MJS5JJvrsAf+vWcMunZdtxpE2aUKNKYfx5KtoQIUzfJZS+9dnPZsOe5EjxO9th0wrLdfXusSNAjR7rrHgxJQYNDhlfdsP2FEz+JQo5Y0HQ8qO6LCxhH0xhDRFj20VOHO5TFGsTLtEpvkwGetQqI2tbx+SEXRMmVp2G/QIHgS37Yf9kDbxlnThAO5fgVsfx0TSsGV46FcLivgM1uR28ntpmiSJdy5UvELq2TPYcDeRNT</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9DiQ9tLauKmjgV8/d4R3vizQSm+yLWe0sC89S2pFkIs=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drawing2.xml?ContentType=application/vnd.openxmlformats-officedocument.drawing+xml">
        <DigestMethod Algorithm="http://www.w3.org/2001/04/xmlenc#sha256"/>
        <DigestValue>CPhCF1BFtpOraL9g5bVfkoVBUn+ECxt9rKVb24cE5DE=</DigestValue>
      </Reference>
      <Reference URI="/xl/drawings/drawing3.xml?ContentType=application/vnd.openxmlformats-officedocument.drawing+xml">
        <DigestMethod Algorithm="http://www.w3.org/2001/04/xmlenc#sha256"/>
        <DigestValue>bf/DSktbGYCUqYSw3vVlE7Et44bLl3aB0ngcbXTU66M=</DigestValue>
      </Reference>
      <Reference URI="/xl/drawings/drawing4.xml?ContentType=application/vnd.openxmlformats-officedocument.drawing+xml">
        <DigestMethod Algorithm="http://www.w3.org/2001/04/xmlenc#sha256"/>
        <DigestValue>siBEAtYmpRmcB+rNOyknp6U8Vfeivpb4PmAKPnyaIaw=</DigestValue>
      </Reference>
      <Reference URI="/xl/drawings/drawing5.xml?ContentType=application/vnd.openxmlformats-officedocument.drawing+xml">
        <DigestMethod Algorithm="http://www.w3.org/2001/04/xmlenc#sha256"/>
        <DigestValue>clKd542RUdcgRlUOE9p+ClweV6FqacGbZJY+phm3HoQ=</DigestValue>
      </Reference>
      <Reference URI="/xl/drawings/drawing6.xml?ContentType=application/vnd.openxmlformats-officedocument.drawing+xml">
        <DigestMethod Algorithm="http://www.w3.org/2001/04/xmlenc#sha256"/>
        <DigestValue>kmxuFwAbAmaj6IPmOmckZGl72kbGf6WqteD0yW7ovG0=</DigestValue>
      </Reference>
      <Reference URI="/xl/drawings/drawing7.xml?ContentType=application/vnd.openxmlformats-officedocument.drawing+xml">
        <DigestMethod Algorithm="http://www.w3.org/2001/04/xmlenc#sha256"/>
        <DigestValue>21sVgqa8Ogsvxm07LEFLEi2u269mrk56b7fdLoBXzLc=</DigestValue>
      </Reference>
      <Reference URI="/xl/drawings/vmlDrawing1.vml?ContentType=application/vnd.openxmlformats-officedocument.vmlDrawing">
        <DigestMethod Algorithm="http://www.w3.org/2001/04/xmlenc#sha256"/>
        <DigestValue>LjTOqJLKNeoUwOxNXxuPs5rcT5oACIW2HbRrV8Yclps=</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7Kal9Ur1XLhp5OrkM10NnftQPFsSopz6534zLVJgKhY=</DigestValue>
      </Reference>
      <Reference URI="/xl/media/image3.emf?ContentType=image/x-emf">
        <DigestMethod Algorithm="http://www.w3.org/2001/04/xmlenc#sha256"/>
        <DigestValue>v4Pd9f2tuo+iz7Sg2OiylvgXWEqD6gEdTkKY6ePFJyM=</DigestValue>
      </Reference>
      <Reference URI="/xl/media/image4.emf?ContentType=image/x-emf">
        <DigestMethod Algorithm="http://www.w3.org/2001/04/xmlenc#sha256"/>
        <DigestValue>ymvPtPHF1udLtj0sXrWF0ljYplbD1YkoihF0o1aMOdA=</DigestValue>
      </Reference>
      <Reference URI="/xl/media/image5.emf?ContentType=image/x-emf">
        <DigestMethod Algorithm="http://www.w3.org/2001/04/xmlenc#sha256"/>
        <DigestValue>uSFosEm4CDqTKciNsyW4Ce1QE6pl+vSxFE3U8M6V/tI=</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TP+2WBmope2k8Ej7o5PAsjrPAKxh2HOX6QcVRQ/vUlQ=</DigestValue>
      </Reference>
      <Reference URI="/xl/styles.xml?ContentType=application/vnd.openxmlformats-officedocument.spreadsheetml.styles+xml">
        <DigestMethod Algorithm="http://www.w3.org/2001/04/xmlenc#sha256"/>
        <DigestValue>v9N/G1/2MKS9G86HAlm5M1/SHtZ72SSYplGEvttZndQ=</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69XTKcGsXiwBVw+U/MJU+07st/DCGrLI1ZG3dQf9NsY=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CZplgH+X93lIEUGxM5ZP83OpU6fS+tCM7MamT/efyOA=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aNSy593Et2UK8oA6WHGONS53DInpYWmo3LI9HSF3xe0=</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UQ++N8XmufFifJ9plLJlgp/btWm6vUua89st4v0TrPw=</DigestValue>
      </Reference>
      <Reference URI="/xl/worksheets/sheet2.xml?ContentType=application/vnd.openxmlformats-officedocument.spreadsheetml.worksheet+xml">
        <DigestMethod Algorithm="http://www.w3.org/2001/04/xmlenc#sha256"/>
        <DigestValue>IMBRQ6Dld8JwRchYozcVwL235avKR1CxeMV7W4JS1JY=</DigestValue>
      </Reference>
      <Reference URI="/xl/worksheets/sheet3.xml?ContentType=application/vnd.openxmlformats-officedocument.spreadsheetml.worksheet+xml">
        <DigestMethod Algorithm="http://www.w3.org/2001/04/xmlenc#sha256"/>
        <DigestValue>wgw7vLy4FJBQA/iICIPq7pnaV3H9Xzoku4VjALpUL2M=</DigestValue>
      </Reference>
      <Reference URI="/xl/worksheets/sheet4.xml?ContentType=application/vnd.openxmlformats-officedocument.spreadsheetml.worksheet+xml">
        <DigestMethod Algorithm="http://www.w3.org/2001/04/xmlenc#sha256"/>
        <DigestValue>M+aahhfslz8JvsTKvxx4Z22MVkfmh/O9ED7wcLDKQT4=</DigestValue>
      </Reference>
      <Reference URI="/xl/worksheets/sheet5.xml?ContentType=application/vnd.openxmlformats-officedocument.spreadsheetml.worksheet+xml">
        <DigestMethod Algorithm="http://www.w3.org/2001/04/xmlenc#sha256"/>
        <DigestValue>UEZFbmh/ZRHU85WsgEOcDsU+clWwF9vUUcFgdre5D8E=</DigestValue>
      </Reference>
      <Reference URI="/xl/worksheets/sheet6.xml?ContentType=application/vnd.openxmlformats-officedocument.spreadsheetml.worksheet+xml">
        <DigestMethod Algorithm="http://www.w3.org/2001/04/xmlenc#sha256"/>
        <DigestValue>nBrFsziMGUqT54FRfgwRnsDTFTnXknqduVtVXIhZjPk=</DigestValue>
      </Reference>
      <Reference URI="/xl/worksheets/sheet7.xml?ContentType=application/vnd.openxmlformats-officedocument.spreadsheetml.worksheet+xml">
        <DigestMethod Algorithm="http://www.w3.org/2001/04/xmlenc#sha256"/>
        <DigestValue>F5D7H0jPkT+/m6KJYLvB3mrBCYaZj+hGUzQ3qP5nF9Q=</DigestValue>
      </Reference>
      <Reference URI="/xl/worksheets/sheet8.xml?ContentType=application/vnd.openxmlformats-officedocument.spreadsheetml.worksheet+xml">
        <DigestMethod Algorithm="http://www.w3.org/2001/04/xmlenc#sha256"/>
        <DigestValue>foLlr8unTLHaezOdhORtu6CKccAqo3A4tMPa7c/1iyU=</DigestValue>
      </Reference>
    </Manifest>
    <SignatureProperties>
      <SignatureProperty Id="idSignatureTime" Target="#idPackageSignature">
        <mdssi:SignatureTime xmlns:mdssi="http://schemas.openxmlformats.org/package/2006/digital-signature">
          <mdssi:Format>YYYY-MM-DDThh:mm:ssTZD</mdssi:Format>
          <mdssi:Value>2020-10-30T20:02:51Z</mdssi:Value>
        </mdssi:SignatureTime>
      </SignatureProperty>
    </SignatureProperties>
  </Object>
  <Object Id="idOfficeObject">
    <SignatureProperties>
      <SignatureProperty Id="idOfficeV1Details" Target="#idPackageSignature">
        <SignatureInfoV1 xmlns="http://schemas.microsoft.com/office/2006/digsig">
          <SetupID>{238BDF6B-2B52-475C-8CA4-DEBD0C691126}</SetupID>
          <SignatureText>Juan José Talavera Saguier</SignatureText>
          <SignatureImage/>
          <SignatureComments/>
          <WindowsVersion>10.0</WindowsVersion>
          <OfficeVersion>16.0.13328/21</OfficeVersion>
          <ApplicationVersion>16.0.13328</ApplicationVersion>
          <Monitors>1</Monitors>
          <HorizontalResolution>3200</HorizontalResolution>
          <VerticalResolution>1800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2020-10-30T20:02:51Z</xd:SigningTime>
          <xd:SigningCertificate>
            <xd:Cert>
              <xd:CertDigest>
                <DigestMethod Algorithm="http://www.w3.org/2001/04/xmlenc#sha256"/>
                <DigestValue>XY5zzZoT1RGkwSmaGdEzOHyklWDvIprgF+LPTKFX5ug=</DigestValue>
              </xd:CertDigest>
              <xd:IssuerSerial>
                <X509IssuerName>C=PY, O=DOCUMENTA S.A., CN=CA-DOCUMENTA S.A., SERIALNUMBER=RUC 80050172-1</X509IssuerName>
                <X509SerialNumber>6764057046388975843</X509SerialNumber>
              </xd:IssuerSerial>
            </xd:Cert>
          </xd:SigningCertificate>
          <xd:SignaturePolicyIdentifier>
            <xd:SignaturePolicyImplied/>
          </xd:SignaturePolicyIdentifier>
        </xd:SignedSignatureProperties>
      </xd:SignedProperties>
    </xd:QualifyingProperties>
  </Object>
  <Object Id="idValidSigLnImg">AQAAAGwAAAAAAAAAAAAAAL8BAADfAAAAAAAAAAAAAAD0EAAAdggAACBFTUYAAAEARBwAAKoAAAAGAAAAAAAAAAAAAAAAAAAAgAwAAAgHAAA2AQAArgAAAAAAAAAAAAAAAAAAAPC6BACwpwIACgAAABAAAAAAAAAAAAAAAEsAAAAQAAAAAAAAAAUAAAAeAAAAGAAAAAAAAAAAAAAAwAEAAOAAAAAnAAAAGAAAAAEAAAA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8PDwAAAAAAAlAAAADAAAAAEAAABMAAAAZAAAAAAAAAAAAAAAvwEAAN8AAAAAAAAAAAAAAMABAADgAAAAIQDwAAAAAAAAAAAAAACAPwAAAAAAAAAAAACAPwAAAAAAAAAAAAAAAAAAAAAAAAAAAAAAAAAAAAAAAAAAJQAAAAwAAAAAAACAKAAAAAwAAAABAAAAJwAAABgAAAABAAAAAAAAAPDw8A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8AAAAAACUAAAAMAAAAAQAAAEwAAABkAAAAAAAAAAYAAAC/AQAAIQAAAAAAAAAGAAAAwAEAABwAAAAhAPAAAAAAAAAAAAAAAIA/AAAAAAAAAAAAAIA/AAAAAAAAAAAAAAAAAAAAAAAAAAAAAAAAAAAAAAAAAAAlAAAADAAAAAAAAIAoAAAADAAAAAEAAAAnAAAAGAAAAAEAAAAAAAAA////AAAAAAAlAAAADAAAAAEAAABMAAAAZAAAAEYBAAAHAAAApQEAAB8AAABGAQAABwAAAGAAAAAZAAAAIQDwAAAAAAAAAAAAAACAPwAAAAAAAAAAAACAPwAAAAAAAAAAAAAAAAAAAAAAAAAAAAAAAAAAAAAAAAAAJQAAAAwAAAAAAACAKAAAAAwAAAABAAAAUgAAAHABAAABAAAA7f///wAAAAAAAAAAAAAAAJABAAAAAAABAAAAAHMAZQBnAG8AZQAgAHUAaQAAAAAAAAAAAAAAAAAAAAAAAAAAAAAAAAAAAAAAAAAAAAAAAAAAAAAAAAAAAAAAAAAAAAAA3vE9diBeNnZAk5EDioZHXSIAAADsOKsEBzHnSP/////oyl0DdMfbXMhPBncgAAAAEgAWAEDKXQMCAgAAKMpdAwIAAAABAAAAHwEAAAgAAABKJdkFAAAAAAIAAACQyl0D6MpdAyH/WtoAAAAAlMtdA/nwPXbkyV0DaF2ZBAAAPXaSAYQA7f///wAAAAAAAAAAAAAAAJABAAAAAAABAAAAAHMAZQBnAG8AZQAgAHUAaQDYGywZSMpdA41l6XUAADZ2PMpdAwAAAABEyl0DAAAAANuU2lwAADZ2AAAAABMAFACKhkddIF42dlzKXQPE9GN1AAAAAEjHrATgxDd2ZHYACAAAAAAlAAAADAAAAAEAAAAYAAAADAAAAAAAAAASAAAADAAAAAEAAAAeAAAAGAAAAEYBAAAHAAAApgEAACAAAAAlAAAADAAAAAEAAABUAAAAiAAAAEcBAAAHAAAApAEAAB8AAAABAAAAAAAbQauqGkFHAQAABwAAAAoAAABMAAAAAAAAAAAAAAAAAAAA//////////9gAAAAMQAwAC8AMwAwAC8AMgAwADIAMAAKAAAACgAAAAcAAAAKAAAACgAAAAcAAAAKAAAACgAAAAoAAAAKAAAASwAAAEAAAAAwAAAABQAAACAAAAABAAAAAQAAABAAAAAAAAAAAAAAAMABAADgAAAAAAAAAAAAAADAAQAA4AAAAFIAAABwAQAAAgAAABQAAAAJAAAAAAAAAAAAAAC8AgAAAAAAAAECAiJTAHkAcwB0AGUAbQAAAAAAAAAAAAAAAAAAAAAAAAAAAAAAAAAAAAAAAAAAAAAAAAAAAAAAAAAAAAAAAAAAAAAAAAD8dgkAAAA4B5cDAAAAAECTkQNAk5EDYIZHXQAAAADblNpcCQAAAAAAAAAAAAAAAAAAAAAAAABwBZEDAAAAAAAAAAAAAAAAAAAAAAAAAAAAAAAAAAAAAAAAAAAAAAAAAAAAAAAAAAAAAAAAAAAAAAAAAAAAAAAAoOldA9g4LBkAAAZ3lOpdA/gQ+HZAk5ED25TaXAAAAAAIEvh2//8AAAAAAADrEvh26xL4dsTqXQPI6l0DYIZHXQAAAAAAAAAAAAAAAAAAAADEruh1CQAAAPzqXQMHAAAA/OpdAwAAAAABAAAAAdgAAAACAAAAAAAAAAAAAAAAAAAAAAAASMesBGR2AAgAAAAAJQAAAAwAAAACAAAAJwAAABgAAAADAAAAAAAAAAAAAAAAAAAAJQAAAAwAAAADAAAATAAAAGQAAAAAAAAAAAAAAP//////////AAAAACgAAAAAAAAAUwAAACEA8AAAAAAAAAAAAAAAgD8AAAAAAAAAAAAAgD8AAAAAAAAAAAAAAAAAAAAAAAAAAAAAAAAAAAAAAAAAACUAAAAMAAAAAAAAgCgAAAAMAAAAAwAAACcAAAAYAAAAAwAAAAAAAAAAAAAAAAAAACUAAAAMAAAAAwAAAEwAAABkAAAAAAAAAAAAAAD//////////wAAAAAoAAAAwAEAAAAAAAAhAPAAAAAAAAAAAAAAAIA/AAAAAAAAAAAAAIA/AAAAAAAAAAAAAAAAAAAAAAAAAAAAAAAAAAAAAAAAAAAlAAAADAAAAAAAAIAoAAAADAAAAAMAAAAnAAAAGAAAAAMAAAAAAAAAAAAAAAAAAAAlAAAADAAAAAMAAABMAAAAZAAAAAAAAAAAAAAA///////////AAQAAKAAAAAAAAABTAAAAIQDwAAAAAAAAAAAAAACAPwAAAAAAAAAAAACAPwAAAAAAAAAAAAAAAAAAAAAAAAAAAAAAAAAAAAAAAAAAJQAAAAwAAAAAAACAKAAAAAwAAAADAAAAJwAAABgAAAADAAAAAAAAAAAAAAAAAAAAJQAAAAwAAAADAAAATAAAAGQAAAAAAAAAewAAAL8BAAB8AAAAAAAAAHsAAADAAQAAAgAAACEA8AAAAAAAAAAAAAAAgD8AAAAAAAAAAAAAgD8AAAAAAAAAAAAAAAAAAAAAAAAAAAAAAAAAAAAAAAAAACUAAAAMAAAAAAAAgCgAAAAMAAAAAwAAACcAAAAYAAAAAwAAAAAAAAD///8AAAAAACUAAAAMAAAAAwAAAEwAAABkAAAAAAAAACgAAAC/AQAAegAAAAAAAAAoAAAAwAEAAFMAAAAhAPAAAAAAAAAAAAAAAIA/AAAAAAAAAAAAAIA/AAAAAAAAAAAAAAAAAAAAAAAAAAAAAAAAAAAAAAAAAAAlAAAADAAAAAAAAIAoAAAADAAAAAMAAAAnAAAAGAAAAAMAAAAAAAAA////AAAAAAAlAAAADAAAAAMAAABMAAAAZAAAAA8AAABXAAAAJQAAAHoAAAAPAAAAVwAAABcAAAAkAAAAIQDwAAAAAAAAAAAAAACAPwAAAAAAAAAAAACAPwAAAAAAAAAAAAAAAAAAAAAAAAAAAAAAAAAAAAAAAAAAJQAAAAwAAAAAAACAKAAAAAwAAAADAAAAUgAAAHABAAADAAAA4P///wAAAAAAAAAAAAAAAJABAAAAAAABAAAAAGEAcgBpAGEAbAAAAAAAAAAAAAAAAAAAAAAAAAAAAAAAAAAAAAAAAAAAAAAAAAAAAAAAAAAAAAAAAAAAAAAAAAAAAFwD3vE9dgAAAAAgAAAAuA4Kr/gtYhJ4lVwDhMJRXQAAkQMAAAAAIAAAADiaXAOgDwAA+JlcA41cNlwgAAAAAQAAANtANlywq5lmyFKhBP89Nly9Vz9cEGCYXMhSoQSMwo5cAwAAAFmjW9o4mlwDfJdcA/nwPXbMlVwDAwAAAAAAPXZswo5c4P///wAAAAAAAAAAAAAAAJABAAAAAAABAAAAAGEAcgBpAGEAbAAAAAAAAAAAAAAAAAAAAAAAAAAAAAAABgAAAAAAAADEruh1AAAAADCXXAMGAAAAMJdcAwAAAAABAAAAAdgAAAACAAAAAAAAAAAAAEjHrATgxDd2ZHYACAAAAAAlAAAADAAAAAMAAAAYAAAADAAAAAAAAAASAAAADAAAAAEAAAAWAAAADAAAAAgAAABUAAAAVAAAABAAAABXAAAAJAAAAHoAAAABAAAAAAAbQauqGkEQAAAAewAAAAEAAABMAAAABAAAAA8AAABXAAAAJgAAAHsAAABQAAAAWAAUHRUAAAAWAAAADAAAAAAAAAAlAAAADAAAAAIAAAAnAAAAGAAAAAQAAAAAAAAA////AAAAAAAlAAAADAAAAAQAAABMAAAAZAAAAEAAAAAuAAAAsAEAAHoAAABAAAAALgAAAHEBAABNAAAAIQDwAAAAAAAAAAAAAACAPwAAAAAAAAAAAACAPwAAAAAAAAAAAAAAAAAAAAAAAAAAAAAAAAAAAAAAAAAAJQAAAAwAAAAAAACAKAAAAAwAAAAEAAAAJwAAABgAAAAEAAAAAAAAAP///wAAAAAAJQAAAAwAAAAEAAAATAAAAGQAAABAAAAALgAAALABAAB0AAAAQAAAAC4AAABxAQAARwAAACEA8AAAAAAAAAAAAAAAgD8AAAAAAAAAAAAAgD8AAAAAAAAAAAAAAAAAAAAAAAAAAAAAAAAAAAAAAAAAACUAAAAMAAAAAAAAgCgAAAAMAAAABAAAACcAAAAYAAAABAAAAAAAAAD///8AAAAAACUAAAAMAAAABAAAAEwAAABkAAAAQAAAAE8AAACJAQAAdAAAAEAAAABPAAAASgEAACYAAAAhAPAAAAAAAAAAAAAAAIA/AAAAAAAAAAAAAIA/AAAAAAAAAAAAAAAAAAAAAAAAAAAAAAAAAAAAAAAAAAAlAAAADAAAAAAAAIAoAAAADAAAAAQAAABSAAAAcAEAAAQAAADk////AAAAAAAAAAAAAAAAkAEAAAAAAAEAAAAAcwBlAGcAbwBlACAAdQBpAAAAAAAAAAAAAAAAAAAAAAAAAAAAAAAAAAAAAAAAAAAAAAAAAAAAAAAAAAAAAAAAAAAAXAPe8T12TwAAAFCcXAOZEQoqRKk5XCiJrAQAAAAAAAAAAAAAAAAAAABAOBFbEtiXXAMgAAAABwAAAAAAAEIBlVwD+JpiCwAAAADUl1wDAQAAAAAAAABMllwACAAAABDZIwm06Q8LwaBb2nCUAAD0l1wD+fA9dkSWXANoXZkEAAA9dryYXAPk////AAAAAAAAAAAAAAAAkAEAAAAAAAEAAAAAcwBlAGcAbwBlACAAdQBpAAAAAAAAAAAAAAAAAAAAAAAJAAAAAAAAAMSu6HUAAAAAqJdcAwkAAACol1wDAAAAAAEAAAAB2AAAAAIAAAAAAAAAAAAASMesBODEN3ZkdgAIAAAAACUAAAAMAAAABAAAABgAAAAMAAAAAAAAABIAAAAMAAAAAQAAAB4AAAAYAAAAQAAAAE8AAACKAQAAdQAAACUAAAAMAAAABAAAAFQAAADoAAAAQQAAAE8AAACIAQAAdAAAAAEAAAAAABtBq6oaQUEAAABPAAAAGgAAAEwAAAAAAAAAAAAAAAAAAAD//////////4AAAABKAHUAYQBuACAASgBvAHMA6QAgAFQAYQBsAGEAdgBlAHIAYQAgAFMAYQBnAHUAaQBlAHIACgAAABAAAAAOAAAAEAAAAAgAAAAKAAAAEAAAAAwAAAAPAAAACAAAAA8AAAAOAAAABwAAAA4AAAANAAAADwAAAAoAAAAOAAAACAAAAA8AAAAOAAAAEAAAABAAAAAHAAAADwAAAAoAAABLAAAAQAAAADAAAAAFAAAAIAAAAAEAAAABAAAAEAAAAAAAAAAAAAAAwAEAAOAAAAAAAAAAAAAAAMABAADgAAAAJQAAAAwAAAACAAAAJwAAABgAAAAFAAAAAAAAAP///wAAAAAAJQAAAAwAAAAFAAAATAAAAGQAAAAAAAAAgwAAAL8BAADZAAAAAAAAAIMAAADAAQAAVwAAACEA8AAAAAAAAAAAAAAAgD8AAAAAAAAAAAAAgD8AAAAAAAAAAAAAAAAAAAAAAAAAAAAAAAAAAAAAAAAAACUAAAAMAAAAAAAAgCgAAAAMAAAABQAAACcAAAAYAAAABQAAAAAAAAD///8AAAAAACUAAAAMAAAABQAAAEwAAABkAAAAGgAAAIMAAAClAQAAmwAAABoAAACDAAAAjAEAABkAAAAhAPAAAAAAAAAAAAAAAIA/AAAAAAAAAAAAAIA/AAAAAAAAAAAAAAAAAAAAAAAAAAAAAAAAAAAAAAAAAAAlAAAADAAAAAAAAIAoAAAADAAAAAUAAAAlAAAADAAAAAEAAAAYAAAADAAAAAAAAAASAAAADAAAAAEAAAAeAAAAGAAAABoAAACDAAAApgEAAJwAAAAlAAAADAAAAAEAAABUAAAA6AAAABsAAACDAAAA+wAAAJsAAAABAAAAAAAbQauqGkEbAAAAgwAAABoAAABMAAAAAAAAAAAAAAAAAAAA//////////+AAAAASgB1AGEAbgAgAEoAbwBzAGUAIABUAGEAbABhAHYAZQByAGEAIABTAGEAZwB1AGkAZQByAAcAAAALAAAACgAAAAsAAAAFAAAABwAAAAsAAAAIAAAACgAAAAUAAAAKAAAACgAAAAUAAAAKAAAACQAAAAoAAAAHAAAACgAAAAUAAAAKAAAACgAAAAsAAAALAAAABQAAAAoAAAAHAAAASwAAAEAAAAAwAAAABQAAACAAAAABAAAAAQAAABAAAAAAAAAAAAAAAMABAADgAAAAAAAAAAAAAADAAQAA4AAAACUAAAAMAAAAAgAAACcAAAAYAAAABQAAAAAAAAD///8AAAAAACUAAAAMAAAABQAAAEwAAABkAAAAGgAAAKIAAAClAQAAugAAABoAAACiAAAAjAEAABkAAAAhAPAAAAAAAAAAAAAAAIA/AAAAAAAAAAAAAIA/AAAAAAAAAAAAAAAAAAAAAAAAAAAAAAAAAAAAAAAAAAAlAAAADAAAAAAAAIAoAAAADAAAAAUAAAAlAAAADAAAAAEAAAAYAAAADAAAAAAAAAASAAAADAAAAAEAAAAeAAAAGAAAABoAAACiAAAApgEAALsAAAAlAAAADAAAAAEAAABUAAAAqAAAABsAAACiAAAAkwAAALoAAAABAAAAAAAbQauqGkEbAAAAogAAAA8AAABMAAAAAAAAAAAAAAAAAAAA//////////9sAAAAUwBpAG4AZABpAGMAbwAgAFQAaQB0AHUAbABhAHIAEAAKAAAABQAAAAsAAAALAAAABQAAAAkAAAALAAAABQAAAAoAAAAFAAAABgAAAAsAAAAFAAAACgAAAAcAAABLAAAAQAAAADAAAAAFAAAAIAAAAAEAAAABAAAAEAAAAAAAAAAAAAAAwAEAAOAAAAAAAAAAAAAAAMABAADgAAAAJQAAAAwAAAACAAAAJwAAABgAAAAFAAAAAAAAAP///wAAAAAAJQAAAAwAAAAFAAAATAAAAGQAAAAaAAAAwQAAAJMBAADZAAAAGgAAAMEAAAB6AQAAGQAAACEA8AAAAAAAAAAAAAAAgD8AAAAAAAAAAAAAgD8AAAAAAAAAAAAAAAAAAAAAAAAAAAAAAAAAAAAAAAAAACUAAAAMAAAAAAAAgCgAAAAMAAAABQAAACUAAAAMAAAAAQAAABgAAAAMAAAAAAAAABIAAAAMAAAAAQAAABYAAAAMAAAAAAAAAFQAAAA4AQAAGwAAAMEAAACSAQAA2QAAAAEAAAAAABtBq6oaQRsAAADBAAAAJwAAAEwAAAAEAAAAGgAAAMEAAACUAQAA2gAAAJwAAABGAGkAcgBtAGEAZABvACAAcABvAHIAOgAgAEoAVQBBAE4AIABKAE8AUwBFACAAVABBAEwAQQBWAEUAUgBBACAAUwBBAEcAVQBJAEUAUgBYAAkAAAAFAAAABwAAABAAAAAKAAAACwAAAAsAAAAFAAAACwAAAAsAAAAHAAAABAAAAAUAAAAHAAAADQAAAAwAAAAOAAAABQAAAAcAAAAOAAAACgAAAAoAAAAFAAAACgAAAAwAAAAJAAAADAAAAAwAAAAKAAAACwAAAAwAAAAFAAAACgAAAAwAAAANAAAADQAAAAUAAAAKAAAACwAAABYAAAAMAAAAAAAAACUAAAAMAAAAAgAAAA4AAAAUAAAAAAAAABAAAAAUAAAA</Object>
  <Object Id="idInvalidSigLnImg">AQAAAGwAAAAAAAAAAAAAAL8BAADfAAAAAAAAAAAAAAD0EAAAdggAACBFTUYAAAEAOCQAALAAAAAGAAAAAAAAAAAAAAAAAAAAgAwAAAgHAAA2AQAArgAAAAAAAAAAAAAAAAAAAPC6BACwpwIACgAAABAAAAAAAAAAAAAAAEsAAAAQAAAAAAAAAAUAAAAeAAAAGAAAAAAAAAAAAAAAwAEAAOAAAAAnAAAAGAAAAAEAAAA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8PDwAAAAAAAlAAAADAAAAAEAAABMAAAAZAAAAAAAAAAAAAAAvwEAAN8AAAAAAAAAAAAAAMABAADgAAAAIQDwAAAAAAAAAAAAAACAPwAAAAAAAAAAAACAPwAAAAAAAAAAAAAAAAAAAAAAAAAAAAAAAAAAAAAAAAAAJQAAAAwAAAAAAACAKAAAAAwAAAABAAAAJwAAABgAAAABAAAAAAAAAPDw8A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8AAAAAACUAAAAMAAAAAQAAAEwAAABkAAAAAAAAAAYAAAC/AQAAIQAAAAAAAAAGAAAAwAEAABwAAAAhAPAAAAAAAAAAAAAAAIA/AAAAAAAAAAAAAIA/AAAAAAAAAAAAAAAAAAAAAAAAAAAAAAAAAAAAAAAAAAAlAAAADAAAAAAAAIAoAAAADAAAAAEAAAAnAAAAGAAAAAEAAAAAAAAA////AAAAAAAlAAAADAAAAAEAAABMAAAAZAAAABoAAAAGAAAANQAAACEAAAAaAAAABgAAABwAAAAcAAAAIQDwAAAAAAAAAAAAAACAPwAAAAAAAAAAAACAPwAAAAAAAAAAAAAAAAAAAAAAAAAAAAAAAAAAAAAAAAAAJQAAAAwAAAAAAACAKAAAAAwAAAABAAAAUAAAADQHAAAcAAAABgAAADMAAAAdAAAAHAAAAAYAAAAAAAAAAAAAABgAAAAYAAAATAAAACgAAAB0AAAAwAYAAAAAAAAAAAAAGAAAACgAAAAYAAAAGAAAAAEAGAAAAAAAAAAAAAAAAAAAAAAAAAAAAAAAAAAAAAAAAAAAAAAAAAAAAAAAAAAAAAAAAAAAAAAAAAAAAAAAAAAFCyEJFT8AAAAAAAAAAAAAAAAAAAAAAAAAAAAAAAAAAQQOIGAAAAAAAAAAAAAAAAAAAAAAAAAAAAAAAAAAAAAAAAAAAAABAwkeQsYfQ8kQI2oAAAAAAAAAAAAAAAAAAAAAAAAAAAIULIQOH14AAAAAAAAAAAAAAAAAAAAAAAAAAAAAAAAAAAAAAAAAAAAAAAAVLosfQ8kfQ8kKF0YAAAAAAAAAAAAAAAAAAAATKX0aOKoAAQQAAAB7t91LdKBLdKBLdKBLdKBLdKBLdKBLdKBLdKBLdKA8XIAECRgbO7MfQ8keQcQGDiwbKjo7W34EBwsSKHoeQsYHDy8AAAAAAABLdKCPweCozuWJvt+rz+WMwOCrz+WSwuGrz+WMwOCrz+VVc4YFCyMcProfQ8kcPbgFCyEDBQkVLYkfQ8kRJnMAAAAAAAAAAABLdKCs0Obn6eyeyePt7e2lzeTt7e2z0+ft7e2lzeTt7e2s0OaTk5MGCx8aOawfQ8kcProZNqMfQ8kWMZQGCRAAAAAAAAAAAABLdKCEvN+SwuHt7e3t7e3t7e3t7e3t7e3t7e3t7e3t7e3t7e0AAAAAAAABAwsYNaAfQ8kfQ8kaOq4CBA4uSGMAAAAAAAAAAABLdKCs0Obn6ezt7e3t7e3t7e3t7e3t7e3t7e3t7e3t7e3c3NxhYWEEBg4SJ3YfQ8kfQ8kfQ8keQcQLGUsJDxQAAAAAAAAAAABLdKCPweCozuXt7e2+eje+eje+eje+eje+eje+ejerqagUFBUMG1IcProfQ8kfQ8kcProIETQQI2oeQcQSKHoBAgcAAAAAAABLdKCs0Obn6ezt7e3t7e3t7e3t7e3t7e3t7e3t7e0yMjIVL40fQ8kfQ8kfQ8kaOawECRxcXFxTU1MECRwTKX0ZNqMHDy8AAABLdKCPweCozuXt7e2+eje+eje+eje+eje+eje+ejdFRUUULIYfQ8kfQ8kSJ3YHCRGTk5Pt7e2rz+VynroaKDgDBxcMGk4AAABLdKCs0Obn6ezt7e3t7e3t7e3t7e3t7e3t7e3t7e29vb0LDBMMGlAFCyNCQkLIyMjt7e3t7e3t7e2eyeNLdKAAAAAAAAAAAABLdKCPweCozuXt7e3t7e3H2uaTw+GTw+HM3eft7e3t7e3R0dGOjo61tbXt7e3t7e3t7e3t7e2rz+WJvt9LdKAAAAAAAAAAAABLdKCs0Obn6ezt7e3C2OV7t917t917t91/ud7M3eft7e3t7e3t7e3t7e3t7e3t7e3t7e3t7e3t7e2eyeNLdKAAAAAAAAAAAABLdKCPweCozuXt7e2QwuF7t917t917t917t92eyePt7e3t7e3t7e3t7e3t7e3t7e3t7e3t7e2rz+WJvt9LdKAAAAAAAAAAAABLdKCs0Obn6ezt7e2QwuF7t917t917t917t92eyePt7e3t7e3t7e3t7e3t7e3t7e3t7e3t7e3t7e2eyeNLdKAAAAAAAAAAAABLdKCPweCozuXt7e3C2OV7t917t917t91/ud7M3eft7e3t7e3t7e3t7e3t7e3t7e3t7e3t7e2rz+WJvt9LdKAAAAAAAAAAAABLdKCs0Obn6ezt7e3t7e3H2uaTw+GTw+G+1uXt7e3t7e3t7e3t7e3t7e3t7e3t7e3t7e3t7e3t7e2eyeNLdKAAAAAAAAAAAABLdKCEvN+SwuHt7e3t7e3t7e3t7e3t7e3t7e3t7e3t7e3t7e3t7e3t7e3t7e3t7e3t7e3t7e2Tw+GCu95LdKAAAAAAAAAAAABLdKCs0Obn6eyeyePt7e2lzeTt7e2z0+ft7e2lzeTt7e2s0Obt7e2s0Obt7e2s0Obt7e2XxeLt7e2lzeRLdKAAAAAAAAAAAABLdKCPweCozuWJvt+rz+WMwOCrz+WSwuGrz+WMwOCrz+WPweCrz+WPweCrz+WPweCrz+WGvd+rz+WMwOBLdKAAAAAAAAAAAAB7t91LdKBLdKBLdKBLdKBLdKBLdKBLdKBLdKBLdKBLdKBLdKBLdKBLdKBLdKBLdKBLdKBLdKBLdKBLdKB7t90AAAAAAAAAAAAAAAAAAAAAAAAAAAAAAAAAAAAAAAAAAAAAAAAAAAAAAAAAAAAAAAAAAAAAAAAAAAAAAAAAAAAAAAAAAAAAAAAAAAAAAAAAAAAAAAAAAAAAAAAAAAAAAAAAAAAAAAAAAAAAAAAAAAAAAAAAAAAAAAAAAAAAAAAAAAAAAAAAAAAAAAAAAAAAAAAAAAAAAAAnAAAAGAAAAAEAAAAAAAAA////AAAAAAAlAAAADAAAAAEAAABMAAAAZAAAAFAAAAAHAAAA0gAAAB8AAABQAAAABwAAAIMAAAAZAAAAIQDwAAAAAAAAAAAAAACAPwAAAAAAAAAAAACAPwAAAAAAAAAAAAAAAAAAAAAAAAAAAAAAAAAAAAAAAAAAJQAAAAwAAAAAAACAKAAAAAwAAAABAAAAUgAAAHABAAABAAAA7f///wAAAAAAAAAAAAAAAJABAAAAAAABAAAAAHMAZQBnAG8AZQAgAHUAaQAAAAAAAAAAAAAAAAAAAAAAAAAAAAAAAAAAAAAAAAAAAAAAAAAAAAAAAAAAAAAAAAAAAAAA3vE9diBeNnZAk5EDioZHXSIAAADsOKsEBzHnSP/////oyl0DdMfbXMhPBncgAAAAEgAWAEDKXQMCAgAAKMpdAwIAAAABAAAAHwEAAAgAAABKJdkFAAAAAAIAAACQyl0D6MpdAyH/WtoAAAAAlMtdA/nwPXbkyV0DaF2ZBAAAPXaSAYQA7f///wAAAAAAAAAAAAAAAJABAAAAAAABAAAAAHMAZQBnAG8AZQAgAHUAaQDYGywZSMpdA41l6XUAADZ2PMpdAwAAAABEyl0DAAAAANuU2lwAADZ2AAAAABMAFACKhkddIF42dlzKXQPE9GN1AAAAAEjHrATgxDd2ZHYACAAAAAAlAAAADAAAAAEAAAAYAAAADAAAAP8AAAASAAAADAAAAAEAAAAeAAAAGAAAAFAAAAAHAAAA0wAAACAAAAAlAAAADAAAAAEAAABUAAAAqAAAAFEAAAAHAAAA0QAAAB8AAAABAAAAAAAbQauqGkFRAAAABwAAAA8AAABMAAAAAAAAAAAAAAAAAAAA//////////9sAAAARgBpAHIAbQBhACAAbgBvACAAdgDhAGwAaQBkAGEAAAAJAAAABQAAAAcAAAAQAAAACgAAAAUAAAALAAAACwAAAAUAAAAJAAAACgAAAAUAAAAFAAAACwAAAAoAAABLAAAAQAAAADAAAAAFAAAAIAAAAAEAAAABAAAAEAAAAAAAAAAAAAAAwAEAAOAAAAAAAAAAAAAAAMABAADgAAAAUgAAAHABAAACAAAAFAAAAAkAAAAAAAAAAAAAALwCAAAAAAAAAQICIlMAeQBzAHQAZQBtAAAAAAAAAAAAAAAAAAAAAAAAAAAAAAAAAAAAAAAAAAAAAAAAAAAAAAAAAAAAAAAAAAAAAAAAAPx2CQAAADgHlwMAAAAAQJORA0CTkQNghkddAAAAANuU2lwJAAAAAAAAAAAAAAAAAAAAAAAAAHAFkQMAAAAAAAAAAAAAAAAAAAAAAAAAAAAAAAAAAAAAAAAAAAAAAAAAAAAAAAAAAAAAAAAAAAAAAAAAAAAAAACg6V0D2DgsGQAABneU6l0D+BD4dkCTkQPblNpcAAAAAAgS+Hb//wAAAAAAAOsS+HbrEvh2xOpdA8jqXQNghkddAAAAAAAAAAAAAAAAAAAAAMSu6HUJAAAA/OpdAwcAAAD86l0DAAAAAAEAAAAB2AAAAAIAAAAAAAAAAAAAAAAAAAAAAABIx6wEZHYACAAAAAAlAAAADAAAAAIAAAAnAAAAGAAAAAMAAAAAAAAAAAAAAAAAAAAlAAAADAAAAAMAAABMAAAAZAAAAAAAAAAAAAAA//////////8AAAAAKAAAAAAAAABTAAAAIQDwAAAAAAAAAAAAAACAPwAAAAAAAAAAAACAPwAAAAAAAAAAAAAAAAAAAAAAAAAAAAAAAAAAAAAAAAAAJQAAAAwAAAAAAACAKAAAAAwAAAADAAAAJwAAABgAAAADAAAAAAAAAAAAAAAAAAAAJQAAAAwAAAADAAAATAAAAGQAAAAAAAAAAAAAAP//////////AAAAACgAAADAAQAAAAAAACEA8AAAAAAAAAAAAAAAgD8AAAAAAAAAAAAAgD8AAAAAAAAAAAAAAAAAAAAAAAAAAAAAAAAAAAAAAAAAACUAAAAMAAAAAAAAgCgAAAAMAAAAAwAAACcAAAAYAAAAAwAAAAAAAAAAAAAAAAAAACUAAAAMAAAAAwAAAEwAAABkAAAAAAAAAAAAAAD//////////8ABAAAoAAAAAAAAAFMAAAAhAPAAAAAAAAAAAAAAAIA/AAAAAAAAAAAAAIA/AAAAAAAAAAAAAAAAAAAAAAAAAAAAAAAAAAAAAAAAAAAlAAAADAAAAAAAAIAoAAAADAAAAAMAAAAnAAAAGAAAAAMAAAAAAAAAAAAAAAAAAAAlAAAADAAAAAMAAABMAAAAZAAAAAAAAAB7AAAAvwEAAHwAAAAAAAAAewAAAMABAAACAAAAIQDwAAAAAAAAAAAAAACAPwAAAAAAAAAAAACAPwAAAAAAAAAAAAAAAAAAAAAAAAAAAAAAAAAAAAAAAAAAJQAAAAwAAAAAAACAKAAAAAwAAAADAAAAJwAAABgAAAADAAAAAAAAAP///wAAAAAAJQAAAAwAAAADAAAATAAAAGQAAAAAAAAAKAAAAL8BAAB6AAAAAAAAACgAAADAAQAAUwAAACEA8AAAAAAAAAAAAAAAgD8AAAAAAAAAAAAAgD8AAAAAAAAAAAAAAAAAAAAAAAAAAAAAAAAAAAAAAAAAACUAAAAMAAAAAAAAgCgAAAAMAAAAAwAAACcAAAAYAAAAAwAAAAAAAAD///8AAAAAACUAAAAMAAAAAwAAAEwAAABkAAAADwAAAFcAAAAlAAAAegAAAA8AAABXAAAAFwAAACQAAAAhAPAAAAAAAAAAAAAAAIA/AAAAAAAAAAAAAIA/AAAAAAAAAAAAAAAAAAAAAAAAAAAAAAAAAAAAAAAAAAAlAAAADAAAAAAAAIAoAAAADAAAAAMAAABSAAAAcAEAAAMAAADg////AAAAAAAAAAAAAAAAkAEAAAAAAAEAAAAAYQByAGkAYQBsAAAAAAAAAAAAAAAAAAAAAAAAAAAAAAAAAAAAAAAAAAAAAAAAAAAAAAAAAAAAAAAAAAAAAAAAAAAAXAPe8T12AAAAACAAAAC4Dgqv+C1iEniVXAOEwlFdAACRAwAAAAAgAAAAOJpcA6APAAD4mVwDjVw2XCAAAAABAAAA20A2XLCrmWbIUqEE/z02XL1XP1wQYJhcyFKhBIzCjlwDAAAAWaNb2jiaXAN8l1wD+fA9dsyVXAMDAAAAAAA9dmzCjlzg////AAAAAAAAAAAAAAAAkAEAAAAAAAEAAAAAYQByAGkAYQBsAAAAAAAAAAAAAAAAAAAAAAAAAAAAAAAGAAAAAAAAAMSu6HUAAAAAMJdcAwYAAAAwl1wDAAAAAAEAAAAB2AAAAAIAAAAAAAAAAAAASMesBODEN3ZkdgAIAAAAACUAAAAMAAAAAwAAABgAAAAMAAAAAAAAABIAAAAMAAAAAQAAABYAAAAMAAAACAAAAFQAAABUAAAAEAAAAFcAAAAkAAAAegAAAAEAAAAAABtBq6oaQRAAAAB7AAAAAQAAAEwAAAAEAAAADwAAAFcAAAAmAAAAewAAAFAAAABYAPAAFQAAABYAAAAMAAAAAAAAACUAAAAMAAAAAgAAACcAAAAYAAAABAAAAAAAAAD///8AAAAAACUAAAAMAAAABAAAAEwAAABkAAAAQAAAAC4AAACwAQAAegAAAEAAAAAuAAAAcQEAAE0AAAAhAPAAAAAAAAAAAAAAAIA/AAAAAAAAAAAAAIA/AAAAAAAAAAAAAAAAAAAAAAAAAAAAAAAAAAAAAAAAAAAlAAAADAAAAAAAAIAoAAAADAAAAAQAAAAnAAAAGAAAAAQAAAAAAAAA////AAAAAAAlAAAADAAAAAQAAABMAAAAZAAAAEAAAAAuAAAAsAEAAHQAAABAAAAALgAAAHEBAABHAAAAIQDwAAAAAAAAAAAAAACAPwAAAAAAAAAAAACAPwAAAAAAAAAAAAAAAAAAAAAAAAAAAAAAAAAAAAAAAAAAJQAAAAwAAAAAAACAKAAAAAwAAAAEAAAAJwAAABgAAAAEAAAAAAAAAP///wAAAAAAJQAAAAwAAAAEAAAATAAAAGQAAABAAAAATwAAAIkBAAB0AAAAQAAAAE8AAABKAQAAJgAAACEA8AAAAAAAAAAAAAAAgD8AAAAAAAAAAAAAgD8AAAAAAAAAAAAAAAAAAAAAAAAAAAAAAAAAAAAAAAAAACUAAAAMAAAAAAAAgCgAAAAMAAAABAAAAFIAAABwAQAABAAAAOT///8AAAAAAAAAAAAAAACQAQAAAAAAAQAAAABzAGUAZwBvAGUAIAB1AGkAAAAAAAAAAAAAAAAAAAAAAAAAAAAAAAAAAAAAAAAAAAAAAAAAAAAAAAAAAAAAAAAAAABcA97xPXZPAAAAUJxcA5kRCipEqTlcKImsBAAAAAAAAAAAAAAAAAAAAEA4EVsS2JdcAyAAAAAHAAAAAAAAQgGVXAP4mmILAAAAANSXXAMBAAAAAAAAAEyWXAAIAAAAENkjCbTpDwvBoFvacJQAAPSXXAP58D12RJZcA2hdmQQAAD12vJhcA+T///8AAAAAAAAAAAAAAACQAQAAAAAAAQAAAABzAGUAZwBvAGUAIAB1AGkAAAAAAAAAAAAAAAAAAAAAAAkAAAAAAAAAxK7odQAAAACol1wDCQAAAKiXXAMAAAAAAQAAAAHYAAAAAgAAAAAAAAAAAABIx6wE4MQ3dmR2AAgAAAAAJQAAAAwAAAAEAAAAGAAAAAwAAAAAAAAAEgAAAAwAAAABAAAAHgAAABgAAABAAAAATwAAAIoBAAB1AAAAJQAAAAwAAAAEAAAAVAAAAOgAAABBAAAATwAAAIgBAAB0AAAAAQAAAAAAG0GrqhpBQQAAAE8AAAAaAAAATAAAAAAAAAAAAAAAAAAAAP//////////gAAAAEoAdQBhAG4AIABKAG8AcwDpACAAVABhAGwAYQB2AGUAcgBhACAAUwBhAGcAdQBpAGUAcgAKAAAAEAAAAA4AAAAQAAAACAAAAAoAAAAQAAAADAAAAA8AAAAIAAAADwAAAA4AAAAHAAAADgAAAA0AAAAPAAAACgAAAA4AAAAIAAAADwAAAA4AAAAQAAAAEAAAAAcAAAAPAAAACgAAAEsAAABAAAAAMAAAAAUAAAAgAAAAAQAAAAEAAAAQAAAAAAAAAAAAAADAAQAA4AAAAAAAAAAAAAAAwAEAAOAAAAAlAAAADAAAAAIAAAAnAAAAGAAAAAUAAAAAAAAA////AAAAAAAlAAAADAAAAAUAAABMAAAAZAAAAAAAAACDAAAAvwEAANkAAAAAAAAAgwAAAMABAABXAAAAIQDwAAAAAAAAAAAAAACAPwAAAAAAAAAAAACAPwAAAAAAAAAAAAAAAAAAAAAAAAAAAAAAAAAAAAAAAAAAJQAAAAwAAAAAAACAKAAAAAwAAAAFAAAAJwAAABgAAAAFAAAAAAAAAP///wAAAAAAJQAAAAwAAAAFAAAATAAAAGQAAAAaAAAAgwAAAKUBAACbAAAAGgAAAIMAAACMAQAAGQAAACEA8AAAAAAAAAAAAAAAgD8AAAAAAAAAAAAAgD8AAAAAAAAAAAAAAAAAAAAAAAAAAAAAAAAAAAAAAAAAACUAAAAMAAAAAAAAgCgAAAAMAAAABQAAACUAAAAMAAAAAQAAABgAAAAMAAAAAAAAABIAAAAMAAAAAQAAAB4AAAAYAAAAGgAAAIMAAACmAQAAnAAAACUAAAAMAAAAAQAAAFQAAADoAAAAGwAAAIMAAAD7AAAAmwAAAAEAAAAAABtBq6oaQRsAAACDAAAAGgAAAEwAAAAAAAAAAAAAAAAAAAD//////////4AAAABKAHUAYQBuACAASgBvAHMAZQAgAFQAYQBsAGEAdgBlAHIAYQAgAFMAYQBnAHUAaQBlAHIABwAAAAsAAAAKAAAACwAAAAUAAAAHAAAACwAAAAgAAAAKAAAABQAAAAoAAAAKAAAABQAAAAoAAAAJAAAACgAAAAcAAAAKAAAABQAAAAoAAAAKAAAACwAAAAsAAAAFAAAACgAAAAcAAABLAAAAQAAAADAAAAAFAAAAIAAAAAEAAAABAAAAEAAAAAAAAAAAAAAAwAEAAOAAAAAAAAAAAAAAAMABAADgAAAAJQAAAAwAAAACAAAAJwAAABgAAAAFAAAAAAAAAP///wAAAAAAJQAAAAwAAAAFAAAATAAAAGQAAAAaAAAAogAAAKUBAAC6AAAAGgAAAKIAAACMAQAAGQAAACEA8AAAAAAAAAAAAAAAgD8AAAAAAAAAAAAAgD8AAAAAAAAAAAAAAAAAAAAAAAAAAAAAAAAAAAAAAAAAACUAAAAMAAAAAAAAgCgAAAAMAAAABQAAACUAAAAMAAAAAQAAABgAAAAMAAAAAAAAABIAAAAMAAAAAQAAAB4AAAAYAAAAGgAAAKIAAACmAQAAuwAAACUAAAAMAAAAAQAAAFQAAACoAAAAGwAAAKIAAACTAAAAugAAAAEAAAAAABtBq6oaQRsAAACiAAAADwAAAEwAAAAAAAAAAAAAAAAAAAD//////////2wAAABTAGkAbgBkAGkAYwBvACAAVABpAHQAdQBsAGEAcgB4BAoAAAAFAAAACwAAAAsAAAAFAAAACQAAAAsAAAAFAAAACgAAAAUAAAAGAAAACwAAAAUAAAAKAAAABwAAAEsAAABAAAAAMAAAAAUAAAAgAAAAAQAAAAEAAAAQAAAAAAAAAAAAAADAAQAA4AAAAAAAAAAAAAAAwAEAAOAAAAAlAAAADAAAAAIAAAAnAAAAGAAAAAUAAAAAAAAA////AAAAAAAlAAAADAAAAAUAAABMAAAAZAAAABoAAADBAAAAkwEAANkAAAAaAAAAwQAAAHoBAAAZAAAAIQDwAAAAAAAAAAAAAACAPwAAAAAAAAAAAACAPwAAAAAAAAAAAAAAAAAAAAAAAAAAAAAAAAAAAAAAAAAAJQAAAAwAAAAAAACAKAAAAAwAAAAFAAAAJQAAAAwAAAABAAAAGAAAAAwAAAAAAAAAEgAAAAwAAAABAAAAFgAAAAwAAAAAAAAAVAAAADgBAAAbAAAAwQAAAJIBAADZAAAAAQAAAAAAG0GrqhpBGwAAAMEAAAAnAAAATAAAAAQAAAAaAAAAwQAAAJQBAADaAAAAnAAAAEYAaQByAG0AYQBkAG8AIABwAG8AcgA6ACAASgBVAEEATgAgAEoATwBTAEUAIABUAEEATABBAFYARQBSAEEAIABTAEEARwBVAEkARQBSAF4JCQAAAAUAAAAHAAAAEAAAAAoAAAALAAAACwAAAAUAAAALAAAACwAAAAcAAAAEAAAABQAAAAcAAAANAAAADAAAAA4AAAAFAAAABwAAAA4AAAAKAAAACgAAAAUAAAAKAAAADAAAAAkAAAAMAAAADAAAAAoAAAALAAAADAAAAAUAAAAKAAAADAAAAA0AAAANAAAABQAAAAoAAAAL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iXHTy5juoeXfqUQeaCD/h2nwSgAZRUH9ORGAB74iNcE=</DigestValue>
    </Reference>
    <Reference Type="http://www.w3.org/2000/09/xmldsig#Object" URI="#idOfficeObject">
      <DigestMethod Algorithm="http://www.w3.org/2001/04/xmlenc#sha256"/>
      <DigestValue>PXTNJ8UZau7hpTJUJkHPOQKd5VO1zakIIHEm3gzeZtw=</DigestValue>
    </Reference>
    <Reference Type="http://uri.etsi.org/01903#SignedProperties" URI="#idSignedProperties">
      <Transforms>
        <Transform Algorithm="http://www.w3.org/TR/2001/REC-xml-c14n-20010315"/>
      </Transforms>
      <DigestMethod Algorithm="http://www.w3.org/2001/04/xmlenc#sha256"/>
      <DigestValue>sly6ddwZ7JYW8bDriWMau19XDGBvrHH1Os1hMf6E0yY=</DigestValue>
    </Reference>
    <Reference Type="http://www.w3.org/2000/09/xmldsig#Object" URI="#idValidSigLnImg">
      <DigestMethod Algorithm="http://www.w3.org/2001/04/xmlenc#sha256"/>
      <DigestValue>f2OoGJHUrTSofQjrLmGh6lCOe6Yy6KzF0BhFQQK+Xc4=</DigestValue>
    </Reference>
    <Reference Type="http://www.w3.org/2000/09/xmldsig#Object" URI="#idInvalidSigLnImg">
      <DigestMethod Algorithm="http://www.w3.org/2001/04/xmlenc#sha256"/>
      <DigestValue>nIbbmMbRJ2oKbstLFKEk5aVnfa0RSKBmFEBe+z4NTtk=</DigestValue>
    </Reference>
  </SignedInfo>
  <SignatureValue>tVUwqP50M8WdgODD1J8JgBGuJi/x5OOQbyitbfe45Bq7NmpPx5jeWwlHNGMhprhA0QmAQJQ6lVLc
9mOEGsSK9cVEA5I4RKsW/CE5RYcGzQI2lDj6DZMyvu2Psgzn2lR+gSdYD0+QCkxdc8UhmU8tgzW8
QIcDJFOoABCa59H37U7XbZcV3tT1IQLpb9MYynCj3kkdV0TaA8W71/10Lw7xi0Q7KRlG5BA/9Y3Q
YBL+GnT7pPB5WwnQueQ9yO96yyXUQnmX6FLm0wHhGBpyW+zUEd8mBICtK46K3jzQ6YxD69pllJ4A
w2i6BS45oR8QW++giP6oKqIoumqMdHRjQT+ktw==</SignatureValue>
  <KeyInfo>
    <X509Data>
      <X509Certificate>MIIH9zCCBd+gAwIBAgIINoAg9rBE6OUwDQYJKoZIhvcNAQELBQAwWzEXMBUGA1UEBRMOUlVDIDgwMDUwMTcyLTExGjAYBgNVBAMTEUNBLURPQ1VNRU5UQSBTLkEuMRcwFQYDVQQKEw5ET0NVTUVOVEEgUy5BLjELMAkGA1UEBhMCUFkwHhcNMTkwNjA0MTYxMjE2WhcNMjEwNjAzMTYyMjE2WjCBmTELMAkGA1UEBhMCUFkxFjAUBgNVBAQMDUNBTExJWk8gUEVDQ0kxEjAQBgNVBAUTCUNJMjAzNDY2MTERMA8GA1UEKgwIRkVERVJJQ08xFzAVBgNVBAoMDlBFUlNPTkEgRklTSUNBMREwDwYDVQQLDAhGSVJNQSBGMjEfMB0GA1UEAwwWRkVERVJJQ08gQ0FMTElaTyBQRUNDSTCCASIwDQYJKoZIhvcNAQEBBQADggEPADCCAQoCggEBAO1yWZUw7DZFlbOn0lg+s1cBLQX+W7PeUcVt3azEZ/I8LPK0/StqLafJVfW0DFAeVd/cMgfhODalgY4viZoABXaR0l4C1FALTxbyNevlid7ZOZIMoSGvR3yoaVuUjMXJ0nygN90StcFSv3n2O0DdBuiAMmCU1fQv0ivcTOM3CqumWufaXnQP7XyFjDlUSL9x2t2PJIyNWQmVBLlncTWuZ+kI1m2WspWICA0ycZAYEgjGbXja/hDWc0HsNLbVVfe/GP4zrBCnbBrZjsQvRQ8DnVn3nV4ZQeeaFi6ziSNmu6VUJBg61nszvhjeBDho9vUNRwCz568XWYgF+DODuG222O0CAwEAAaOCA34wggN6MAwGA1UdEwEB/wQCMAAwDgYDVR0PAQH/BAQDAgXgMCoGA1UdJQEB/wQgMB4GCCsGAQUFBwMBBggrBgEFBQcDAgYIKwYBBQUHAwQwHQYDVR0OBBYEFNWfOKUHxHm1tiemgXwgZM2hqBCFMIGWBggrBgEFBQcBAQSBiTCBhjA5BggrBgEFBQcwAYYtaHR0cD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MGA1UdEQQcMBqBGGZjYWxsaXpvQGludmVzdG9yLmNvbS5we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B1+e6ZG61DTdFwdQJqOpOQO+44g0NWTf1wFf9JBeXTtjedlhuf8HZwq5XZVYZM+3c3eVTNqha2c6QxonbbWvHLT2EQ+1qtp0lx8fsT6h/enM7kHJ5VLb15od+gZxPfEVjLb8weWJL22JQjS0lP9yVJ5w+Cy5yKDmIE+a8p/G/Qbf2pU4j0yB1RWHvAuLHh9/IGef2QtDCWy5dnDbdcrZowlqGjSXZrJu16W1boPCmH3K9s6cn9MZLc2gYFhRhj22s+Qg4NL8Vg2P+r41iRb/XZyO8ezdTFtR69KMqM3tGKH+J+74dFZF23Wkg/2TCT0SRHo9QH0EQPTwICZucLLM7TMLtQn9uUlumKWO7RML8nNT7P4+6bAp4YsBlj08rruqJQbvd4VWiG9npjbr7JUtnthMiWjkDpiAiFhC+2PQoqxY+r0V7/+ZF8PjeB0kvIeqISN8gLV4bXijQASCOtRsY+Gu8r60ch3Kj4TypbG1wZfx1njXl/vwgurQTkInSLE1OzR2XQO341ctx6HhTE9Kkbfdqz80dGkPcJ7W/mvjALJngRAsQZuzVP7QiEzus3/mPQKmxawTLN75Y4JLGR7x/GW+LT0X3Th1ta9Eo22vBcPvjF3eKZlguOJMK6EihtjOfC4y1ZRALlUfFRSNtSrTuqMa1obXc0nIBYBiQhTv3Q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9DiQ9tLauKmjgV8/d4R3vizQSm+yLWe0sC89S2pFkIs=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drawing2.xml?ContentType=application/vnd.openxmlformats-officedocument.drawing+xml">
        <DigestMethod Algorithm="http://www.w3.org/2001/04/xmlenc#sha256"/>
        <DigestValue>CPhCF1BFtpOraL9g5bVfkoVBUn+ECxt9rKVb24cE5DE=</DigestValue>
      </Reference>
      <Reference URI="/xl/drawings/drawing3.xml?ContentType=application/vnd.openxmlformats-officedocument.drawing+xml">
        <DigestMethod Algorithm="http://www.w3.org/2001/04/xmlenc#sha256"/>
        <DigestValue>bf/DSktbGYCUqYSw3vVlE7Et44bLl3aB0ngcbXTU66M=</DigestValue>
      </Reference>
      <Reference URI="/xl/drawings/drawing4.xml?ContentType=application/vnd.openxmlformats-officedocument.drawing+xml">
        <DigestMethod Algorithm="http://www.w3.org/2001/04/xmlenc#sha256"/>
        <DigestValue>siBEAtYmpRmcB+rNOyknp6U8Vfeivpb4PmAKPnyaIaw=</DigestValue>
      </Reference>
      <Reference URI="/xl/drawings/drawing5.xml?ContentType=application/vnd.openxmlformats-officedocument.drawing+xml">
        <DigestMethod Algorithm="http://www.w3.org/2001/04/xmlenc#sha256"/>
        <DigestValue>clKd542RUdcgRlUOE9p+ClweV6FqacGbZJY+phm3HoQ=</DigestValue>
      </Reference>
      <Reference URI="/xl/drawings/drawing6.xml?ContentType=application/vnd.openxmlformats-officedocument.drawing+xml">
        <DigestMethod Algorithm="http://www.w3.org/2001/04/xmlenc#sha256"/>
        <DigestValue>kmxuFwAbAmaj6IPmOmckZGl72kbGf6WqteD0yW7ovG0=</DigestValue>
      </Reference>
      <Reference URI="/xl/drawings/drawing7.xml?ContentType=application/vnd.openxmlformats-officedocument.drawing+xml">
        <DigestMethod Algorithm="http://www.w3.org/2001/04/xmlenc#sha256"/>
        <DigestValue>21sVgqa8Ogsvxm07LEFLEi2u269mrk56b7fdLoBXzLc=</DigestValue>
      </Reference>
      <Reference URI="/xl/drawings/vmlDrawing1.vml?ContentType=application/vnd.openxmlformats-officedocument.vmlDrawing">
        <DigestMethod Algorithm="http://www.w3.org/2001/04/xmlenc#sha256"/>
        <DigestValue>LjTOqJLKNeoUwOxNXxuPs5rcT5oACIW2HbRrV8Yclps=</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7Kal9Ur1XLhp5OrkM10NnftQPFsSopz6534zLVJgKhY=</DigestValue>
      </Reference>
      <Reference URI="/xl/media/image3.emf?ContentType=image/x-emf">
        <DigestMethod Algorithm="http://www.w3.org/2001/04/xmlenc#sha256"/>
        <DigestValue>v4Pd9f2tuo+iz7Sg2OiylvgXWEqD6gEdTkKY6ePFJyM=</DigestValue>
      </Reference>
      <Reference URI="/xl/media/image4.emf?ContentType=image/x-emf">
        <DigestMethod Algorithm="http://www.w3.org/2001/04/xmlenc#sha256"/>
        <DigestValue>ymvPtPHF1udLtj0sXrWF0ljYplbD1YkoihF0o1aMOdA=</DigestValue>
      </Reference>
      <Reference URI="/xl/media/image5.emf?ContentType=image/x-emf">
        <DigestMethod Algorithm="http://www.w3.org/2001/04/xmlenc#sha256"/>
        <DigestValue>uSFosEm4CDqTKciNsyW4Ce1QE6pl+vSxFE3U8M6V/tI=</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TP+2WBmope2k8Ej7o5PAsjrPAKxh2HOX6QcVRQ/vUlQ=</DigestValue>
      </Reference>
      <Reference URI="/xl/styles.xml?ContentType=application/vnd.openxmlformats-officedocument.spreadsheetml.styles+xml">
        <DigestMethod Algorithm="http://www.w3.org/2001/04/xmlenc#sha256"/>
        <DigestValue>v9N/G1/2MKS9G86HAlm5M1/SHtZ72SSYplGEvttZndQ=</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69XTKcGsXiwBVw+U/MJU+07st/DCGrLI1ZG3dQf9NsY=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CZplgH+X93lIEUGxM5ZP83OpU6fS+tCM7MamT/efyOA=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aNSy593Et2UK8oA6WHGONS53DInpYWmo3LI9HSF3xe0=</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UQ++N8XmufFifJ9plLJlgp/btWm6vUua89st4v0TrPw=</DigestValue>
      </Reference>
      <Reference URI="/xl/worksheets/sheet2.xml?ContentType=application/vnd.openxmlformats-officedocument.spreadsheetml.worksheet+xml">
        <DigestMethod Algorithm="http://www.w3.org/2001/04/xmlenc#sha256"/>
        <DigestValue>IMBRQ6Dld8JwRchYozcVwL235avKR1CxeMV7W4JS1JY=</DigestValue>
      </Reference>
      <Reference URI="/xl/worksheets/sheet3.xml?ContentType=application/vnd.openxmlformats-officedocument.spreadsheetml.worksheet+xml">
        <DigestMethod Algorithm="http://www.w3.org/2001/04/xmlenc#sha256"/>
        <DigestValue>wgw7vLy4FJBQA/iICIPq7pnaV3H9Xzoku4VjALpUL2M=</DigestValue>
      </Reference>
      <Reference URI="/xl/worksheets/sheet4.xml?ContentType=application/vnd.openxmlformats-officedocument.spreadsheetml.worksheet+xml">
        <DigestMethod Algorithm="http://www.w3.org/2001/04/xmlenc#sha256"/>
        <DigestValue>M+aahhfslz8JvsTKvxx4Z22MVkfmh/O9ED7wcLDKQT4=</DigestValue>
      </Reference>
      <Reference URI="/xl/worksheets/sheet5.xml?ContentType=application/vnd.openxmlformats-officedocument.spreadsheetml.worksheet+xml">
        <DigestMethod Algorithm="http://www.w3.org/2001/04/xmlenc#sha256"/>
        <DigestValue>UEZFbmh/ZRHU85WsgEOcDsU+clWwF9vUUcFgdre5D8E=</DigestValue>
      </Reference>
      <Reference URI="/xl/worksheets/sheet6.xml?ContentType=application/vnd.openxmlformats-officedocument.spreadsheetml.worksheet+xml">
        <DigestMethod Algorithm="http://www.w3.org/2001/04/xmlenc#sha256"/>
        <DigestValue>nBrFsziMGUqT54FRfgwRnsDTFTnXknqduVtVXIhZjPk=</DigestValue>
      </Reference>
      <Reference URI="/xl/worksheets/sheet7.xml?ContentType=application/vnd.openxmlformats-officedocument.spreadsheetml.worksheet+xml">
        <DigestMethod Algorithm="http://www.w3.org/2001/04/xmlenc#sha256"/>
        <DigestValue>F5D7H0jPkT+/m6KJYLvB3mrBCYaZj+hGUzQ3qP5nF9Q=</DigestValue>
      </Reference>
      <Reference URI="/xl/worksheets/sheet8.xml?ContentType=application/vnd.openxmlformats-officedocument.spreadsheetml.worksheet+xml">
        <DigestMethod Algorithm="http://www.w3.org/2001/04/xmlenc#sha256"/>
        <DigestValue>foLlr8unTLHaezOdhORtu6CKccAqo3A4tMPa7c/1iyU=</DigestValue>
      </Reference>
    </Manifest>
    <SignatureProperties>
      <SignatureProperty Id="idSignatureTime" Target="#idPackageSignature">
        <mdssi:SignatureTime xmlns:mdssi="http://schemas.openxmlformats.org/package/2006/digital-signature">
          <mdssi:Format>YYYY-MM-DDThh:mm:ssTZD</mdssi:Format>
          <mdssi:Value>2020-10-30T20:31:47Z</mdssi:Value>
        </mdssi:SignatureTime>
      </SignatureProperty>
    </SignatureProperties>
  </Object>
  <Object Id="idOfficeObject">
    <SignatureProperties>
      <SignatureProperty Id="idOfficeV1Details" Target="#idPackageSignature">
        <SignatureInfoV1 xmlns="http://schemas.microsoft.com/office/2006/digsig">
          <SetupID>{110BF333-E2A1-424C-9A72-949867740D17}</SetupID>
          <SignatureText>Federico CALLIZO PECCI</SignatureText>
          <SignatureImage/>
          <SignatureComments/>
          <WindowsVersion>10.0</WindowsVersion>
          <OfficeVersion>16.0.13231/21</OfficeVersion>
          <ApplicationVersion>16.0.13231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2020-10-30T20:31:47Z</xd:SigningTime>
          <xd:SigningCertificate>
            <xd:Cert>
              <xd:CertDigest>
                <DigestMethod Algorithm="http://www.w3.org/2001/04/xmlenc#sha256"/>
                <DigestValue>SWmuNmIvaJ4c5L2HTVwypbSqhpbmVolPq4zu1vzP/ek=</DigestValue>
              </xd:CertDigest>
              <xd:IssuerSerial>
                <X509IssuerName>C=PY, O=DOCUMENTA S.A., CN=CA-DOCUMENTA S.A., SERIALNUMBER=RUC 80050172-1</X509IssuerName>
                <X509SerialNumber>3927175118958422245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jGwAAkQ0AACBFTUYAAAEAABwAAKoAAAAGAAAAAAAAAAAAAAAAAAAAgAcAADgEAAAJAgAAJQEAAAAAAAAAAAAAAAAAACjzBwCIe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3vHBdyBeVXfw0pEAuE/kZCIAAAAU0p8FC3v9uf////+AxW8AFNF5ZA8ADwDAxG8AFDQVEdjEbwACAgAASQAAAAIAAAABAAAAHwEAAAgAAABKJbwPAAAAAAIAAAAoxW8AgMVvACnXdn4AAAAALMZvAPnwwXd8xG8AAHDkAAAAwXcCAAIA9f///wAAAAAAAAAAAAAAAJABAAAAAAABAAAAAHMAZQBnAG8AZQAgAHUAaQBjxBx14MRvAI1mrHcAAFV31MRvAAAAAADcxG8AAAAAAPGeeGQAAFV3AAAAABMAFAC4T+RkIF5Vd/TEbwBk9Z52AAAAAMgu5ADgxFZ3ZHYACAAAAAAlAAAADAAAAAEAAAAYAAAADAAAAAAAAAASAAAADAAAAAEAAAAeAAAAGAAAAL0AAAAEAAAA9wAAABEAAAAlAAAADAAAAAEAAABUAAAAiAAAAL4AAAAEAAAA9QAAABAAAAABAAAAVRXZQXsJ2UG+AAAABAAAAAoAAABMAAAAAAAAAAAAAAAAAAAA//////////9gAAAAMwAwAC8AMQAwAC8AMgAwADIAM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AxO5nfQZG4AuGWXAAAAAADw0pEA8NKRAI5P5GQAAAAA8Z54ZAkAAAAAAAAAAAAAAAAAAAAAAAAA2NORAAAAAAAAAAAAAAAAAAAAAAAAAAAAAAAAAAAAAAAAAAAAAAAAAAAAAAAAAAAAAAAAAAAAAAAAAAAAAAAAAE4Q6XcAAB11sGVuADgR4nfw0pEA8Z54ZAAAAABIEuJ3//8AAAAAAAArE+J3KxPid+BlbgDkZW4Ajk/kZAAAAAAAAAAAAAAAAAcAAAAAAAAA1K+rdwkAAAAYZm4ABwAAABhmbgAAAAAAAQAAAAHYAAAAAgAAAAAAAAAAAADILuQA4MRWd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G4A3vHBdyAAAAD0Y24AEw0KhwAAkQAAAAAAIAAAALRobgCgDwAAdGhuAKNZwGEgAAAAAQAAAIs+wGGThSBPIADpE687wGHwSiNiAQAAACAA6RMDAAAAO4kgTyDIGWK0aG4AAAAAAHF3d36QKxliBGZuAPnwwXdUZG4ABAAAAAAAwXcwbBIU4P///wAAAAAAAAAAAAAAAJABAAAAAAABAAAAAGEAcgBpAGEAbAAAAAAAAAAAAAAAAAAAAAAAAAAAAAAABgAAAAAAAADUr6t3AAAAALhlbgAGAAAAuGVuAAAAAAABAAAAAdgAAAACAAAAAAAAAAAAAMgu5ADgxFZ3ZHYACAAAAAAlAAAADAAAAAMAAAAYAAAADAAAAAAAAAASAAAADAAAAAEAAAAWAAAADAAAAAgAAABUAAAAVAAAAAoAAAAnAAAAHgAAAEoAAAABAAAAVRXZQXsJ2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TAAAARwAAACkAAAAzAAAAqwAAABUAAAAhAPAAAAAAAAAAAAAAAIA/AAAAAAAAAAAAAIA/AAAAAAAAAAAAAAAAAAAAAAAAAAAAAAAAAAAAAAAAAAAlAAAADAAAAAAAAIAoAAAADAAAAAQAAABSAAAAcAEAAAQAAADw////AAAAAAAAAAAAAAAAkAEAAAAAAAEAAAAAcwBlAGcAbwBlACAAdQBpAAAAAAAAAAAAAAAAAAAAAAAAAAAAAAAAAAAAAAAAAAAAAAAAAAAAAAAAAAAAAAAAAAAAbgDe8cF3LQAAANhqbgDqEwpJ5KfDYaD6nwUAAAAAAAAAAAAAAAAAAABA2GASFGBmbgAgAAAABwAAAAAAAEIBZG4AYC8QFAAAAABcZm4AAQAAAAAAAADUZG4ACAAAAPjPBRF0kBYU+Xd3fjDCAAB8Zm4A+fDBd8xkbgAAcOQAAADBd0RnbgDw////AAAAAAAAAAAAAAAAkAEAAAAAAAEAAAAAcwBlAGcAbwBlACAAdQBpAAAAAAAAAAAAAAAAAAAAAAAJAAAAAAAAANSvq3cAAAAAMGZuAAkAAAAwZm4AAAAAAAEAAAAB2AAAAAIAAAAAAAAAAAAAyC7kAODEVndkdgAIAAAAACUAAAAMAAAABAAAABgAAAAMAAAAAAAAABIAAAAMAAAAAQAAAB4AAAAYAAAAKQAAADMAAADUAAAASAAAACUAAAAMAAAABAAAAFQAAADQAAAAKgAAADMAAADSAAAARwAAAAEAAABVFdlBewnZQSoAAAAzAAAAFgAAAEwAAAAAAAAAAAAAAAAAAAD//////////3gAAABGAGUAZABlAHIAaQBjAG8AIABDAEEATABMAEkAWgBPACAAUABFAEMAQwBJAAgAAAAIAAAACQAAAAgAAAAGAAAABAAAAAcAAAAJAAAABAAAAAoAAAAKAAAACAAAAAgAAAAEAAAACQAAAAwAAAAEAAAACQAAAAgAAAAKAAAACgAAAAQ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lAAAADAAAAAEAAAAYAAAADAAAAAAAAAASAAAADAAAAAEAAAAeAAAAGAAAAAkAAABQAAAA9wAAAF0AAAAlAAAADAAAAAEAAABUAAAA0AAAAAoAAABQAAAAdgAAAFwAAAABAAAAVRXZQXsJ2UEKAAAAUAAAABYAAABMAAAAAAAAAAAAAAAAAAAA//////////94AAAARgBlAGQAZQByAGkAYwBvACAAQwBhAGwAbABpAHoAbwAgAFAAZQBjAGMAaQAGAAAABgAAAAcAAAAGAAAABAAAAAMAAAAFAAAABwAAAAMAAAAHAAAABgAAAAMAAAADAAAAAwAAAAUAAAAHAAAAAwAAAAYAAAAGAAAABQAAAAUAAAAD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rAAAAAoAAABgAAAAVgAAAGwAAAABAAAAVRXZQXsJ2UEKAAAAYAAAABAAAABMAAAAAAAAAAAAAAAAAAAA//////////9sAAAARABpAHIAZQBjAHQAbwByACAAVABpAHQAdQBsAGEAcgAIAAAAAwAAAAQAAAAGAAAABQAAAAQAAAAHAAAABAAAAAMAAAAGAAAAAwAAAAQAAAAHAAAAAwAAAAYAAAAEAAAASwAAAEAAAAAwAAAABQAAACAAAAABAAAAAQAAABAAAAAAAAAAAAAAAAABAACAAAAAAAAAAAAAAAAAAQAAgAAAACUAAAAMAAAAAgAAACcAAAAYAAAABQAAAAAAAAD///8AAAAAACUAAAAMAAAABQAAAEwAAABkAAAACQAAAHAAAADQAAAAfAAAAAkAAABwAAAAyAAAAA0AAAAhAPAAAAAAAAAAAAAAAIA/AAAAAAAAAAAAAIA/AAAAAAAAAAAAAAAAAAAAAAAAAAAAAAAAAAAAAAAAAAAlAAAADAAAAAAAAIAoAAAADAAAAAUAAAAlAAAADAAAAAEAAAAYAAAADAAAAAAAAAASAAAADAAAAAEAAAAWAAAADAAAAAAAAABUAAAAIAEAAAoAAABwAAAAzwAAAHwAAAABAAAAVRXZQXsJ2UEKAAAAcAAAACMAAABMAAAABAAAAAkAAABwAAAA0QAAAH0AAACUAAAARgBpAHIAbQBhAGQAbwAgAHAAbwByADoAIABGAEUARABFAFIASQBDAE8AIABDAEEATABMAEkAWgBPACAAUABFAEMAQwBJAAAABgAAAAMAAAAEAAAACQAAAAYAAAAHAAAABwAAAAMAAAAHAAAABwAAAAQAAAADAAAAAwAAAAYAAAAGAAAACAAAAAYAAAAHAAAAAwAAAAcAAAAJAAAAAwAAAAcAAAAHAAAABQAAAAUAAAADAAAABgAAAAkAAAADAAAABgAAAAYAAAAHAAAABwAAAAMAAAAWAAAADAAAAAAAAAAlAAAADAAAAAIAAAAOAAAAFAAAAAAAAAAQAAAAFAAAAA==</Object>
  <Object Id="idInvalidSigLnImg">AQAAAGwAAAAAAAAAAAAAAP8AAAB/AAAAAAAAAAAAAAAjGwAAkQ0AACBFTUYAAAEAbCEAALEAAAAGAAAAAAAAAAAAAAAAAAAAgAcAADgEAAAJAgAAJQEAAAAAAAAAAAAAAAAAACjzBwCIe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3vHBdyBeVXfw0pEAuE/kZCIAAAAU0p8FC3v9uf////+AxW8AFNF5ZA8ADwDAxG8AFDQVEdjEbwACAgAASQAAAAIAAAABAAAAHwEAAAgAAABKJbwPAAAAAAIAAAAoxW8AgMVvACnXdn4AAAAALMZvAPnwwXd8xG8AAHDkAAAAwXcCAAIA9f///wAAAAAAAAAAAAAAAJABAAAAAAABAAAAAHMAZQBnAG8AZQAgAHUAaQBjxBx14MRvAI1mrHcAAFV31MRvAAAAAADcxG8AAAAAAPGeeGQAAFV3AAAAABMAFAC4T+RkIF5Vd/TEbwBk9Z52AAAAAMgu5ADgxFZ3ZHYACAAAAAAlAAAADAAAAAEAAAAYAAAADAAAAP8AAAASAAAADAAAAAEAAAAeAAAAGAAAACIAAAAEAAAAcgAAABEAAAAlAAAADAAAAAEAAABUAAAAqAAAACMAAAAEAAAAcAAAABAAAAABAAAAVRXZQXsJ2UEjAAAABAAAAA8AAABMAAAAAAAAAAAAAAAAAAAA//////////9sAAAARgBpAHIAbQBhACAAbgBvACAAdgDhAGwAaQBkAGEAV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DE7md9BkbgC4ZZcAAAAAAPDSkQDw0pEAjk/kZAAAAADxnnhkCQAAAAAAAAAAAAAAAAAAAAAAAADY05EAAAAAAAAAAAAAAAAAAAAAAAAAAAAAAAAAAAAAAAAAAAAAAAAAAAAAAAAAAAAAAAAAAAAAAAAAAAAAAAAAThDpdwAAHXWwZW4AOBHid/DSkQDxnnhkAAAAAEgS4nf//wAAAAAAACsT4ncrE+J34GVuAORlbgCOT+RkAAAAAAAAAAAAAAAABwAAAAAAAADUr6t3CQAAABhmbgAHAAAAGGZuAAAAAAABAAAAAdgAAAACAAAAAAAAAAAAAMgu5ADgxFZ3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bgDe8cF3IAAAAPRjbgATDQqHAACRAAAAAAAgAAAAtGhuAKAPAAB0aG4Ao1nAYSAAAAABAAAAiz7AYZOFIE8gAOkTrzvAYfBKI2IBAAAAIADpEwMAAAA7iSBPIMgZYrRobgAAAAAAcXd3fpArGWIEZm4A+fDBd1RkbgAEAAAAAADBdzBsEhTg////AAAAAAAAAAAAAAAAkAEAAAAAAAEAAAAAYQByAGkAYQBsAAAAAAAAAAAAAAAAAAAAAAAAAAAAAAAGAAAAAAAAANSvq3cAAAAAuGVuAAYAAAC4ZW4AAAAAAAEAAAAB2AAAAAIAAAAAAAAAAAAAyC7kAODEVndkdgAIAAAAACUAAAAMAAAAAwAAABgAAAAMAAAAAAAAABIAAAAMAAAAAQAAABYAAAAMAAAACAAAAFQAAABUAAAACgAAACcAAAAeAAAASgAAAAEAAABVFdlBewnZ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NMAAABHAAAAKQAAADMAAACrAAAAFQAAACEA8AAAAAAAAAAAAAAAgD8AAAAAAAAAAAAAgD8AAAAAAAAAAAAAAAAAAAAAAAAAAAAAAAAAAAAAAAAAACUAAAAMAAAAAAAAgCgAAAAMAAAABAAAAFIAAABwAQAABAAAAPD///8AAAAAAAAAAAAAAACQAQAAAAAAAQAAAABzAGUAZwBvAGUAIAB1AGkAAAAAAAAAAAAAAAAAAAAAAAAAAAAAAAAAAAAAAAAAAAAAAAAAAAAAAAAAAAAAAAAAAABuAN7xwXctAAAA2GpuAOoTCknkp8NhoPqfBQAAAAAAAAAAAAAAAAAAAEDYYBIUYGZuACAAAAAHAAAAAAAAQgFkbgBgLxAUAAAAAFxmbgABAAAAAAAAANRkbgAIAAAA+M8FEXSQFhT5d3d+MMIAAHxmbgD58MF3zGRuAABw5AAAAMF3RGduAPD///8AAAAAAAAAAAAAAACQAQAAAAAAAQAAAABzAGUAZwBvAGUAIAB1AGkAAAAAAAAAAAAAAAAAAAAAAAkAAAAAAAAA1K+rdwAAAAAwZm4ACQAAADBmbgAAAAAAAQAAAAHYAAAAAgAAAAAAAAAAAADILuQA4MRWd2R2AAgAAAAAJQAAAAwAAAAEAAAAGAAAAAwAAAAAAAAAEgAAAAwAAAABAAAAHgAAABgAAAApAAAAMwAAANQAAABIAAAAJQAAAAwAAAAEAAAAVAAAANAAAAAqAAAAMwAAANIAAABHAAAAAQAAAFUV2UF7CdlBKgAAADMAAAAWAAAATAAAAAAAAAAAAAAAAAAAAP//////////eAAAAEYAZQBkAGUAcgBpAGMAbwAgAEMAQQBMAEwASQBaAE8AIABQAEUAQwBDAEkACAAAAAgAAAAJAAAACAAAAAYAAAAEAAAABwAAAAkAAAAEAAAACgAAAAoAAAAIAAAACAAAAAQAAAAJAAAADAAAAAQAAAAJAAAACAAAAAoAAAAKAAAAB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QAAAACgAAAFAAAAB2AAAAXAAAAAEAAABVFdlBewnZQQoAAABQAAAAFgAAAEwAAAAAAAAAAAAAAAAAAAD//////////3gAAABGAGUAZABlAHIAaQBjAG8AIABDAGEAbABsAGkAegBvACAAUABlAGMAYwBpAAYAAAAGAAAABwAAAAYAAAAEAAAAAwAAAAUAAAAHAAAAAwAAAAcAAAAGAAAAAwAAAAMAAAADAAAABQAAAAcAAAADAAAABgAAAAYAAAAFAAAABQAAAAM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WAAAAbAAAAAEAAABVFdlBewnZQQoAAABgAAAAEAAAAEwAAAAAAAAAAAAAAAAAAAD//////////2wAAABEAGkAcgBlAGMAdABvAHIAIABUAGkAdAB1AGwAYQByAAgAAAADAAAABAAAAAYAAAAFAAAABAAAAAcAAAAEAAAAAwAAAAYAAAADAAAABAAAAAcAAAADAAAABgAAAAQAAABLAAAAQAAAADAAAAAFAAAAIAAAAAEAAAABAAAAEAAAAAAAAAAAAAAAAAEAAIAAAAAAAAAAAAAAAAABAACAAAAAJQAAAAwAAAACAAAAJwAAABgAAAAFAAAAAAAAAP///wAAAAAAJQAAAAwAAAAFAAAATAAAAGQAAAAJAAAAcAAAANAAAAB8AAAACQAAAHAAAADIAAAADQAAACEA8AAAAAAAAAAAAAAAgD8AAAAAAAAAAAAAgD8AAAAAAAAAAAAAAAAAAAAAAAAAAAAAAAAAAAAAAAAAACUAAAAMAAAAAAAAgCgAAAAMAAAABQAAACUAAAAMAAAAAQAAABgAAAAMAAAAAAAAABIAAAAMAAAAAQAAABYAAAAMAAAAAAAAAFQAAAAgAQAACgAAAHAAAADPAAAAfAAAAAEAAABVFdlBewnZQQoAAABwAAAAIwAAAEwAAAAEAAAACQAAAHAAAADRAAAAfQAAAJQAAABGAGkAcgBtAGEAZABvACAAcABvAHIAOgAgAEYARQBEAEUAUgBJAEMATwAgAEMAQQBMAEwASQBaAE8AIABQAEUAQwBDAEkAAAAGAAAAAwAAAAQAAAAJAAAABgAAAAcAAAAHAAAAAwAAAAcAAAAHAAAABAAAAAMAAAADAAAABgAAAAYAAAAIAAAABgAAAAcAAAADAAAABwAAAAkAAAADAAAABwAAAAcAAAAFAAAABQAAAAMAAAAGAAAACQAAAAMAAAAGAAAABgAAAAcAAAAHAAAAAwAAABYAAAAMAAAAAAAAACUAAAAMAAAAAgAAAA4AAAAUAAAAAAAAABAAAAAU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kDnzByUkYBHBzS4FSPSal74J5WTgVlNcq22DnCdVjiU=</DigestValue>
    </Reference>
    <Reference Type="http://www.w3.org/2000/09/xmldsig#Object" URI="#idOfficeObject">
      <DigestMethod Algorithm="http://www.w3.org/2001/04/xmlenc#sha256"/>
      <DigestValue>q9gGAexxbckzMj+6whLrzRZsYRWlkAT5+mh3pV25xRc=</DigestValue>
    </Reference>
    <Reference Type="http://uri.etsi.org/01903#SignedProperties" URI="#idSignedProperties">
      <Transforms>
        <Transform Algorithm="http://www.w3.org/TR/2001/REC-xml-c14n-20010315"/>
      </Transforms>
      <DigestMethod Algorithm="http://www.w3.org/2001/04/xmlenc#sha256"/>
      <DigestValue>URGU/qEsO8M6tDMl1WTxOkXb76rs+c0tvE2ZPloFHKQ=</DigestValue>
    </Reference>
    <Reference Type="http://www.w3.org/2000/09/xmldsig#Object" URI="#idValidSigLnImg">
      <DigestMethod Algorithm="http://www.w3.org/2001/04/xmlenc#sha256"/>
      <DigestValue>33/4iXbqjjEtrguIuEGmo+LkC/Xn1AR9A6nUtFGf4NM=</DigestValue>
    </Reference>
    <Reference Type="http://www.w3.org/2000/09/xmldsig#Object" URI="#idInvalidSigLnImg">
      <DigestMethod Algorithm="http://www.w3.org/2001/04/xmlenc#sha256"/>
      <DigestValue>wlPFe0PsT84wQZS+dcXk7/DIXXYMVniUeY+m9rJri24=</DigestValue>
    </Reference>
  </SignedInfo>
  <SignatureValue>O/EwBTQYW2Nt/odgBlkTTVjxDcqdqo19y3Y3OIyl6fCF7NbIknMz0KyP+FHSiWaDB603WE4pdQMs
no99qL1ym1IuGQnyeyqWBC5JASOuaJikEuNawyn4hjtgw4QqaK7ygucn3fSMaxWbUNELwGj3VRAf
XOELUtNhIJ306DhBSyDLHLWboXdeEgN5cbVvY1g94VlT1BypjN5flDhcELyWCYqOrIFqnGZCvYfX
84aq+K+c05NGgFv0rA0Ep58uAIeUGJoo8VpT/fXiX6QmHZKQOVJqdpJskAvuMyw6PoLNrPg3ilzK
d2bsE4RjlkW/DGTMSzOB08+V4jbyxQ0/K3oX6Q==</SignatureValue>
  <KeyInfo>
    <X509Data>
      <X509Certificate>MIIH/TCCBeWgAwIBAgIIfadh7InbXLIwDQYJKoZIhvcNAQELBQAwWzEXMBUGA1UEBRMOUlVDIDgwMDUwMTcyLTExGjAYBgNVBAMTEUNBLURPQ1VNRU5UQSBTLkEuMRcwFQYDVQQKEw5ET0NVTUVOVEEgUy5BLjELMAkGA1UEBhMCUFkwHhcNMTkwNjA0MTUzMDI4WhcNMjEwNjAzMTU0MDI4WjCBoTELMAkGA1UEBhMCUFkxFjAUBgNVBAQMDU5FRkZBIFBFUlNBTk8xEjAQBgNVBAUTCUNJMTQ4ODQ3MjEVMBMGA1UEKgwMQU5BIENSSVNUSU5BMRcwFQYDVQQKDA5QRVJTT05BIEZJU0lDQTERMA8GA1UECwwIRklSTUEgRjIxIzAhBgNVBAMMGkFOQSBDUklTVElOQSBORUZGQSBQRVJTQU5PMIIBIjANBgkqhkiG9w0BAQEFAAOCAQ8AMIIBCgKCAQEAsQw7Ce5b70+nf2lIOuU+dxAAQ1EvYpJOHwB/+llAyFNFZ7wBlp7N6xLsTlRk5nUSw5a2E8LN+tj/O96/zmUtdo836zYmEAhxsG4hU+mwT4lzf5RcddHGLHAT4R4X57Lr1jJXKjXTy5Gh8h0PaW0ewE5xYladTjNY4NiPkpUm/HyMuiM3EqFuA8iKLjZ7R9l9eUb3C2vNb5t1fqLZDyxi6+vUdw563BFOvu4RWSKtTjt4pQ+aHQauafnbyYFHzvtTThacRWIlQqilh4azFZy+jiG4e0O1nLWtku/FdRGZMNfQt2t1hoJ9n99epuZJE6FrHrvs8WPGk2lvtiuAFETv/QIDAQABo4IDfDCCA3gwDAYDVR0TAQH/BAIwADAOBgNVHQ8BAf8EBAMCBeAwKgYDVR0lAQH/BCAwHgYIKwYBBQUHAwEGCCsGAQUFBwMCBggrBgEFBQcDBDAdBgNVHQ4EFgQUA/zKkiov3OEIw0r2Gkwxr5E7bzM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IQYDVR0RBBowGIEWYW5lZmZhQGludmVzdG9yLmNvbS5we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Cb00FwTajSXz9oI3+v7+sYV+iHd9Mj4aolRcbIZ2Hb1OLBvFmekgxma022x1dWCoiLzDoI66Uwq7+0NoZjYtqf2gRQu5lhcXFtUwiIUacgaOh4s1dBnhhfLbdSSeMv271bsJePkh0iJW0wF8pLJILOudugvgpEvlF1HeOrt92+8CXlQbygy38O3zwpFfhEbbHgEhjCxppe7FkZ4bxGLhNELZLTCq+jUr/6bZldBXqqHwbxKk8SaLCIlQht+YqE6ioGf5z0DHQtFzbdXj4jqtZ4puAHU+EXF+FGFdGzhvYrDw2md8bBo/wTWKYrkNzp3wVx1bR0zKTbSdkZdUwUUJUP5C98K/naGznd6VxJ9j0ct+9rQK0W3ojjWvjXUiC6VjipoFKA8YJHyJTNRBHZgRcXYTUaHj49UV5OEVgduQqnoq4htMIaOtM4JOYpQPxJUBuqHJEFAV74lezvGicydzJdXB4bbVIlQKynAqe0vmKv15hVLSiiO9Uy8xbyD60fRe2OiqlQ473XRiqCGoayzN25VbWelTPu76g1RnUuMH62mXBBj9iQm9eTBbEu2zN+VzKCMXVKVVK/weh3SVMO2ipMVTBJRAgj9SjyertAwpqHF17A5l8N/WRscHZQCE+OcQLGup0RVaUZorgrkc0R/AcO8Xp4bu3DFINsheo2PYpY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9DiQ9tLauKmjgV8/d4R3vizQSm+yLWe0sC89S2pFkIs=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drawing2.xml?ContentType=application/vnd.openxmlformats-officedocument.drawing+xml">
        <DigestMethod Algorithm="http://www.w3.org/2001/04/xmlenc#sha256"/>
        <DigestValue>CPhCF1BFtpOraL9g5bVfkoVBUn+ECxt9rKVb24cE5DE=</DigestValue>
      </Reference>
      <Reference URI="/xl/drawings/drawing3.xml?ContentType=application/vnd.openxmlformats-officedocument.drawing+xml">
        <DigestMethod Algorithm="http://www.w3.org/2001/04/xmlenc#sha256"/>
        <DigestValue>bf/DSktbGYCUqYSw3vVlE7Et44bLl3aB0ngcbXTU66M=</DigestValue>
      </Reference>
      <Reference URI="/xl/drawings/drawing4.xml?ContentType=application/vnd.openxmlformats-officedocument.drawing+xml">
        <DigestMethod Algorithm="http://www.w3.org/2001/04/xmlenc#sha256"/>
        <DigestValue>siBEAtYmpRmcB+rNOyknp6U8Vfeivpb4PmAKPnyaIaw=</DigestValue>
      </Reference>
      <Reference URI="/xl/drawings/drawing5.xml?ContentType=application/vnd.openxmlformats-officedocument.drawing+xml">
        <DigestMethod Algorithm="http://www.w3.org/2001/04/xmlenc#sha256"/>
        <DigestValue>clKd542RUdcgRlUOE9p+ClweV6FqacGbZJY+phm3HoQ=</DigestValue>
      </Reference>
      <Reference URI="/xl/drawings/drawing6.xml?ContentType=application/vnd.openxmlformats-officedocument.drawing+xml">
        <DigestMethod Algorithm="http://www.w3.org/2001/04/xmlenc#sha256"/>
        <DigestValue>kmxuFwAbAmaj6IPmOmckZGl72kbGf6WqteD0yW7ovG0=</DigestValue>
      </Reference>
      <Reference URI="/xl/drawings/drawing7.xml?ContentType=application/vnd.openxmlformats-officedocument.drawing+xml">
        <DigestMethod Algorithm="http://www.w3.org/2001/04/xmlenc#sha256"/>
        <DigestValue>21sVgqa8Ogsvxm07LEFLEi2u269mrk56b7fdLoBXzLc=</DigestValue>
      </Reference>
      <Reference URI="/xl/drawings/vmlDrawing1.vml?ContentType=application/vnd.openxmlformats-officedocument.vmlDrawing">
        <DigestMethod Algorithm="http://www.w3.org/2001/04/xmlenc#sha256"/>
        <DigestValue>LjTOqJLKNeoUwOxNXxuPs5rcT5oACIW2HbRrV8Yclps=</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7Kal9Ur1XLhp5OrkM10NnftQPFsSopz6534zLVJgKhY=</DigestValue>
      </Reference>
      <Reference URI="/xl/media/image3.emf?ContentType=image/x-emf">
        <DigestMethod Algorithm="http://www.w3.org/2001/04/xmlenc#sha256"/>
        <DigestValue>v4Pd9f2tuo+iz7Sg2OiylvgXWEqD6gEdTkKY6ePFJyM=</DigestValue>
      </Reference>
      <Reference URI="/xl/media/image4.emf?ContentType=image/x-emf">
        <DigestMethod Algorithm="http://www.w3.org/2001/04/xmlenc#sha256"/>
        <DigestValue>ymvPtPHF1udLtj0sXrWF0ljYplbD1YkoihF0o1aMOdA=</DigestValue>
      </Reference>
      <Reference URI="/xl/media/image5.emf?ContentType=image/x-emf">
        <DigestMethod Algorithm="http://www.w3.org/2001/04/xmlenc#sha256"/>
        <DigestValue>uSFosEm4CDqTKciNsyW4Ce1QE6pl+vSxFE3U8M6V/tI=</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TP+2WBmope2k8Ej7o5PAsjrPAKxh2HOX6QcVRQ/vUlQ=</DigestValue>
      </Reference>
      <Reference URI="/xl/styles.xml?ContentType=application/vnd.openxmlformats-officedocument.spreadsheetml.styles+xml">
        <DigestMethod Algorithm="http://www.w3.org/2001/04/xmlenc#sha256"/>
        <DigestValue>v9N/G1/2MKS9G86HAlm5M1/SHtZ72SSYplGEvttZndQ=</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69XTKcGsXiwBVw+U/MJU+07st/DCGrLI1ZG3dQf9NsY=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CZplgH+X93lIEUGxM5ZP83OpU6fS+tCM7MamT/efyOA=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aNSy593Et2UK8oA6WHGONS53DInpYWmo3LI9HSF3xe0=</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UQ++N8XmufFifJ9plLJlgp/btWm6vUua89st4v0TrPw=</DigestValue>
      </Reference>
      <Reference URI="/xl/worksheets/sheet2.xml?ContentType=application/vnd.openxmlformats-officedocument.spreadsheetml.worksheet+xml">
        <DigestMethod Algorithm="http://www.w3.org/2001/04/xmlenc#sha256"/>
        <DigestValue>IMBRQ6Dld8JwRchYozcVwL235avKR1CxeMV7W4JS1JY=</DigestValue>
      </Reference>
      <Reference URI="/xl/worksheets/sheet3.xml?ContentType=application/vnd.openxmlformats-officedocument.spreadsheetml.worksheet+xml">
        <DigestMethod Algorithm="http://www.w3.org/2001/04/xmlenc#sha256"/>
        <DigestValue>wgw7vLy4FJBQA/iICIPq7pnaV3H9Xzoku4VjALpUL2M=</DigestValue>
      </Reference>
      <Reference URI="/xl/worksheets/sheet4.xml?ContentType=application/vnd.openxmlformats-officedocument.spreadsheetml.worksheet+xml">
        <DigestMethod Algorithm="http://www.w3.org/2001/04/xmlenc#sha256"/>
        <DigestValue>M+aahhfslz8JvsTKvxx4Z22MVkfmh/O9ED7wcLDKQT4=</DigestValue>
      </Reference>
      <Reference URI="/xl/worksheets/sheet5.xml?ContentType=application/vnd.openxmlformats-officedocument.spreadsheetml.worksheet+xml">
        <DigestMethod Algorithm="http://www.w3.org/2001/04/xmlenc#sha256"/>
        <DigestValue>UEZFbmh/ZRHU85WsgEOcDsU+clWwF9vUUcFgdre5D8E=</DigestValue>
      </Reference>
      <Reference URI="/xl/worksheets/sheet6.xml?ContentType=application/vnd.openxmlformats-officedocument.spreadsheetml.worksheet+xml">
        <DigestMethod Algorithm="http://www.w3.org/2001/04/xmlenc#sha256"/>
        <DigestValue>nBrFsziMGUqT54FRfgwRnsDTFTnXknqduVtVXIhZjPk=</DigestValue>
      </Reference>
      <Reference URI="/xl/worksheets/sheet7.xml?ContentType=application/vnd.openxmlformats-officedocument.spreadsheetml.worksheet+xml">
        <DigestMethod Algorithm="http://www.w3.org/2001/04/xmlenc#sha256"/>
        <DigestValue>F5D7H0jPkT+/m6KJYLvB3mrBCYaZj+hGUzQ3qP5nF9Q=</DigestValue>
      </Reference>
      <Reference URI="/xl/worksheets/sheet8.xml?ContentType=application/vnd.openxmlformats-officedocument.spreadsheetml.worksheet+xml">
        <DigestMethod Algorithm="http://www.w3.org/2001/04/xmlenc#sha256"/>
        <DigestValue>foLlr8unTLHaezOdhORtu6CKccAqo3A4tMPa7c/1iyU=</DigestValue>
      </Reference>
    </Manifest>
    <SignatureProperties>
      <SignatureProperty Id="idSignatureTime" Target="#idPackageSignature">
        <mdssi:SignatureTime xmlns:mdssi="http://schemas.openxmlformats.org/package/2006/digital-signature">
          <mdssi:Format>YYYY-MM-DDThh:mm:ssTZD</mdssi:Format>
          <mdssi:Value>2020-10-30T20:42:40Z</mdssi:Value>
        </mdssi:SignatureTime>
      </SignatureProperty>
    </SignatureProperties>
  </Object>
  <Object Id="idOfficeObject">
    <SignatureProperties>
      <SignatureProperty Id="idOfficeV1Details" Target="#idPackageSignature">
        <SignatureInfoV1 xmlns="http://schemas.microsoft.com/office/2006/digsig">
          <SetupID>{58BC1AB9-633E-4480-8B5B-E6BBF6B37C6F}</SetupID>
          <SignatureText>Ana Neffa</SignatureText>
          <SignatureImage/>
          <SignatureComments/>
          <WindowsVersion>10.0</WindowsVersion>
          <OfficeVersion>16.0.13231/21</OfficeVersion>
          <ApplicationVersion>16.0.13231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2020-10-30T20:42:40Z</xd:SigningTime>
          <xd:SigningCertificate>
            <xd:Cert>
              <xd:CertDigest>
                <DigestMethod Algorithm="http://www.w3.org/2001/04/xmlenc#sha256"/>
                <DigestValue>DTt+7gHvTjpQh7dGVNSquwOCcnCxB+KNPktPDov4qTU=</DigestValue>
              </xd:CertDigest>
              <xd:IssuerSerial>
                <X509IssuerName>C=PY, O=DOCUMENTA S.A., CN=CA-DOCUMENTA S.A., SERIALNUMBER=RUC 80050172-1</X509IssuerName>
                <X509SerialNumber>9054313244404702386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jGwAAkQ0AACBFTUYAAAEA7BsAAKoAAAAGAAAAAAAAAAAAAAAAAAAAgAcAADgEAAAJAgAAJQEAAAAAAAAAAAAAAAAAACjzBwCIe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3vHBdyBeVXfIg8cAuE/kZCIAAABcb34Fs4HwA/////+Ixa8AFNF5ZAEAEgDIxK8AjPJKEeDErwACAgAAWgAAAAIAAAABAAAAHwEAAAgAAABKJe8PAAAAAAIAAAAwxa8AiMWvAFnctOYAAAAANMavAPnwwXeExK8AsC+CBQAAwXfWATIA9f///wAAAAAAAAAAAAAAAJABAAAAAAABAAAAAHMAZQBnAG8AZQAgAHUAaQDyoEvV6MSvAI1mrHcAAFV33MSvAAAAAADkxK8AAAAAAPGeeGQAAFV3AAAAABMAFAC4T+RkIF5Vd/zErwBk9Z52AAAAAMAXggXgxFZ3ZHYACAAAAAAlAAAADAAAAAEAAAAYAAAADAAAAAAAAAASAAAADAAAAAEAAAAeAAAAGAAAAL0AAAAEAAAA9wAAABEAAAAlAAAADAAAAAEAAABUAAAAiAAAAL4AAAAEAAAA9QAAABAAAAABAAAAVRXZQXsJ2UG+AAAABAAAAAoAAABMAAAAAAAAAAAAAAAAAAAA//////////9gAAAAMwAwAC8AMQAwAC8AMgAwADIAM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AxO5nfYZK4AiGfNAAAAAADIg8cAyIPHAI5P5GQAAAAA/GSuAE8AAAAAAAAAAAAAAAAAAAAAAAAAsITHAAAAAAAAAAAAAAAAAAAAAAAAAAAAAAAAAAAAAAAAAAAAAAAAAAAAAAAAAAAAAAAAAAAAAAAAAAAAAAAAAE4Q6XcAAErVuGWuADgR4nfIg8cA8Z54ZAAAAABIEuJ3//8AAAAAAAArE+J3KxPid+hlrgDsZa4Ajk/kZAAAAAAAAAAAAAAAAAcAAAAAAAAA1K+rdwkAAAAgZq4ABwAAACBmrgAAAAAAAQAAAAHYAAAAAgAAAAAAAAAAAADAF4IF4MRWd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K4A3vHBdyAAAAD8Y64AiBAK3AAAxwAAAAAAIAAAALxorgCgDwAAfGiuAKNZwGEgAAAAAQAAAIs+wGGyKz5AEE2kEq87wGHwSiNiAQAAABBNpBIDAAAAKic+QCDIGWK8aK4AAAAAAHF8teaQKxliDGauAPnwwXdcZK4ABAAAAAAAwXcQidIS4P///wAAAAAAAAAAAAAAAJABAAAAAAABAAAAAGEAcgBpAGEAbAAAAAAAAAAAAAAAAAAAAAAAAAAAAAAABgAAAAAAAADUr6t3AAAAAMBlrgAGAAAAwGWuAAAAAAABAAAAAdgAAAACAAAAAAAAAAAAAMAXggXgxFZ3ZHYACAAAAAAlAAAADAAAAAMAAAAYAAAADAAAAAAAAAASAAAADAAAAAEAAAAWAAAADAAAAAgAAABUAAAAVAAAAAoAAAAnAAAAHgAAAEoAAAABAAAAVRXZQXsJ2UEKAAAASwAAAAEAAABMAAAABAAAAAkAAAAnAAAAIAAAAEsAAABQAAAAWACv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BvAAAARwAAACkAAAAzAAAARwAAABUAAAAhAPAAAAAAAAAAAAAAAIA/AAAAAAAAAAAAAIA/AAAAAAAAAAAAAAAAAAAAAAAAAAAAAAAAAAAAAAAAAAAlAAAADAAAAAAAAIAoAAAADAAAAAQAAABSAAAAcAEAAAQAAADw////AAAAAAAAAAAAAAAAkAEAAAAAAAEAAAAAcwBlAGcAbwBlACAAdQBpAAAAAAAAAAAAAAAAAAAAAAAAAAAAAAAAAAAAAAAAAAAAAAAAAAAAAAAAAAAAAAAAAAAArgDe8cF3LQAAAOBqrgBtEwoF5KfDYWiXfwUAAAAAAAAAAAAAAAAAAABA0LbJEmhmrgAgAAAABwAAAAAAAEIBZK4A0L85EQAAAABkZq4AAQAAAAAAAADcZK4ACAAAALg6OhFE+sQSiXy15nAnAACEZq4A+fDBd9RkrgCwL4IFAADBd0xnrgDw////AAAAAAAAAAAAAAAAkAEAAAAAAAEAAAAAcwBlAGcAbwBlACAAdQBpAAAAAAAAAAAAAAAAAAAAAAAJAAAAAAAAANSvq3cAAAAAOGauAAkAAAA4Zq4AAAAAAAEAAAAB2AAAAAIAAAAAAAAAAAAAwBeCBeDEVndkdgAIAAAAACUAAAAMAAAABAAAABgAAAAMAAAAAAAAABIAAAAMAAAAAQAAAB4AAAAYAAAAKQAAADMAAABwAAAASAAAACUAAAAMAAAABAAAAFQAAACEAAAAKgAAADMAAABuAAAARwAAAAEAAABVFdlBewnZQSoAAAAzAAAACQAAAEwAAAAAAAAAAAAAAAAAAAD//////////2AAAABBAG4AYQAgAE4AZQBmAGYAYQAAAAoAAAAJAAAACAAAAAQAAAAMAAAACAAAAAUAAAAFAAAAC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wAAAACgAAAFAAAACVAAAAXAAAAAEAAABVFdlBewnZQQoAAABQAAAAGwAAAEwAAAAAAAAAAAAAAAAAAAD//////////4QAAABBAG4AYQAgAEMAcgBpAHMAaQB0AGkAbgBhACAATgBlAGYAZgBhACAAUABlAHIAcwBhAG4AbwDBdwcAAAAHAAAABgAAAAMAAAAHAAAABAAAAAMAAAAFAAAAAwAAAAQAAAADAAAABwAAAAYAAAADAAAACAAAAAYAAAAEAAAABAAAAAYAAAADAAAABgAAAAYAAAAEAAAABQAAAAYAAAAHAAAABwAAAEsAAABAAAAAMAAAAAUAAAAgAAAAAQAAAAEAAAAQAAAAAAAAAAAAAAAAAQAAgAAAAAAAAAAAAAAAAAEAAIAAAAAlAAAADAAAAAIAAAAnAAAAGAAAAAUAAAAAAAAA////AAAAAAAlAAAADAAAAAUAAABMAAAAZAAAAAkAAABgAAAA9gAAAGwAAAAJAAAAYAAAAO4AAAANAAAAIQDwAAAAAAAAAAAAAACAPwAAAAAAAAAAAACAPwAAAAAAAAAAAAAAAAAAAAAAAAAAAAAAAAAAAAAAAAAAJQAAAAwAAAAAAACAKAAAAAwAAAAFAAAAJQAAAAwAAAABAAAAGAAAAAwAAAAAAAAAEgAAAAwAAAABAAAAHgAAABgAAAAJAAAAYAAAAPcAAABtAAAAJQAAAAwAAAABAAAAVAAAAKwAAAAKAAAAYAAAAFYAAABsAAAAAQAAAFUV2UF7CdlBCgAAAGAAAAAQAAAATAAAAAAAAAAAAAAAAAAAAP//////////bAAAAEQAaQByAGUAYwB0AG8AcgAgAFQAaQB0AHUAbABhAHIACAAAAAMAAAAEAAAABgAAAAUAAAAEAAAABwAAAAQAAAADAAAABgAAAAMAAAAEAAAABwAAAAMAAAAGAAAABAAAAEsAAABAAAAAMAAAAAUAAAAgAAAAAQAAAAEAAAAQAAAAAAAAAAAAAAAAAQAAgAAAAAAAAAAAAAAAAAEAAIAAAAAlAAAADAAAAAIAAAAnAAAAGAAAAAUAAAAAAAAA////AAAAAAAlAAAADAAAAAUAAABMAAAAZAAAAAkAAABwAAAA7wAAAHwAAAAJAAAAcAAAAOcAAAANAAAAIQDwAAAAAAAAAAAAAACAPwAAAAAAAAAAAACAPwAAAAAAAAAAAAAAAAAAAAAAAAAAAAAAAAAAAAAAAAAAJQAAAAwAAAAAAACAKAAAAAwAAAAFAAAAJQAAAAwAAAABAAAAGAAAAAwAAAAAAAAAEgAAAAwAAAABAAAAFgAAAAwAAAAAAAAAVAAAADgBAAAKAAAAcAAAAO4AAAB8AAAAAQAAAFUV2UF7CdlBCgAAAHAAAAAnAAAATAAAAAQAAAAJAAAAcAAAAPAAAAB9AAAAnAAAAEYAaQByAG0AYQBkAG8AIABwAG8AcgA6ACAAQQBOAEEAIABDAFIASQBTAFQASQBOAEEAIABOAEUARgBGAEEAIABQAEUAUgBTAEEATgBPAAAABgAAAAMAAAAEAAAACQAAAAYAAAAHAAAABwAAAAMAAAAHAAAABwAAAAQAAAADAAAAAwAAAAcAAAAIAAAABwAAAAMAAAAHAAAABwAAAAMAAAAGAAAABgAAAAMAAAAIAAAABwAAAAMAAAAIAAAABgAAAAYAAAAGAAAABwAAAAMAAAAGAAAABgAAAAcAAAAGAAAABwAAAAgAAAAJAAAAFgAAAAwAAAAAAAAAJQAAAAwAAAACAAAADgAAABQAAAAAAAAAEAAAABQAAAA=</Object>
  <Object Id="idInvalidSigLnImg">AQAAAGwAAAAAAAAAAAAAAP8AAAB/AAAAAAAAAAAAAAAjGwAAkQ0AACBFTUYAAAEAWCEAALEAAAAGAAAAAAAAAAAAAAAAAAAAgAcAADgEAAAJAgAAJQEAAAAAAAAAAAAAAAAAACjzBwCIe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3vHBdyBeVXfIg8cAuE/kZCIAAABcb34Fs4HwA/////+Ixa8AFNF5ZAEAEgDIxK8AjPJKEeDErwACAgAAWgAAAAIAAAABAAAAHwEAAAgAAABKJe8PAAAAAAIAAAAwxa8AiMWvAFnctOYAAAAANMavAPnwwXeExK8AsC+CBQAAwXfWATIA9f///wAAAAAAAAAAAAAAAJABAAAAAAABAAAAAHMAZQBnAG8AZQAgAHUAaQDyoEvV6MSvAI1mrHcAAFV33MSvAAAAAADkxK8AAAAAAPGeeGQAAFV3AAAAABMAFAC4T+RkIF5Vd/zErwBk9Z52AAAAAMAXggXgxFZ3ZHYACAAAAAAlAAAADAAAAAEAAAAYAAAADAAAAP8AAAASAAAADAAAAAEAAAAeAAAAGAAAACIAAAAEAAAAcgAAABEAAAAlAAAADAAAAAEAAABUAAAAqAAAACMAAAAEAAAAcAAAABAAAAABAAAAVRXZQXsJ2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DE7md9hkrgCIZ80AAAAAAMiDxwDIg8cAjk/kZAAAAAD8ZK4ATwAAAAAAAAAAAAAAAAAAAAAAAACwhMcAAAAAAAAAAAAAAAAAAAAAAAAAAAAAAAAAAAAAAAAAAAAAAAAAAAAAAAAAAAAAAAAAAAAAAAAAAAAAAAAAThDpdwAAStW4Za4AOBHid8iDxwDxnnhkAAAAAEgS4nf//wAAAAAAACsT4ncrE+J36GWuAOxlrgCOT+RkAAAAAAAAAAAAAAAABwAAAAAAAADUr6t3CQAAACBmrgAHAAAAIGauAAAAAAABAAAAAdgAAAACAAAAAAAAAAAAAMAXggXgxFZ3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rgDe8cF3IAAAAPxjrgCIEArcAADHAAAAAAAgAAAAvGiuAKAPAAB8aK4Ao1nAYSAAAAABAAAAiz7AYbIrPkAQTaQSrzvAYfBKI2IBAAAAEE2kEgMAAAAqJz5AIMgZYrxorgAAAAAAcXy15pArGWIMZq4A+fDBd1xkrgAEAAAAAADBdxCJ0hLg////AAAAAAAAAAAAAAAAkAEAAAAAAAEAAAAAYQByAGkAYQBsAAAAAAAAAAAAAAAAAAAAAAAAAAAAAAAGAAAAAAAAANSvq3cAAAAAwGWuAAYAAADAZa4AAAAAAAEAAAAB2AAAAAIAAAAAAAAAAAAAwBeCBeDEVndkdgAIAAAAACUAAAAMAAAAAwAAABgAAAAMAAAAAAAAABIAAAAMAAAAAQAAABYAAAAMAAAACAAAAFQAAABUAAAACgAAACcAAAAeAAAASgAAAAEAAABVFdlBewnZQQoAAABLAAAAAQAAAEwAAAAEAAAACQAAACcAAAAgAAAASwAAAFAAAABYAB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G8AAABHAAAAKQAAADMAAABHAAAAFQAAACEA8AAAAAAAAAAAAAAAgD8AAAAAAAAAAAAAgD8AAAAAAAAAAAAAAAAAAAAAAAAAAAAAAAAAAAAAAAAAACUAAAAMAAAAAAAAgCgAAAAMAAAABAAAAFIAAABwAQAABAAAAPD///8AAAAAAAAAAAAAAACQAQAAAAAAAQAAAABzAGUAZwBvAGUAIAB1AGkAAAAAAAAAAAAAAAAAAAAAAAAAAAAAAAAAAAAAAAAAAAAAAAAAAAAAAAAAAAAAAAAAAACuAN7xwXctAAAA4GquAG0TCgXkp8NhaJd/BQAAAAAAAAAAAAAAAAAAAEDQtskSaGauACAAAAAHAAAAAAAAQgFkrgDQvzkRAAAAAGRmrgABAAAAAAAAANxkrgAIAAAAuDo6EUT6xBKJfLXmcCcAAIRmrgD58MF31GSuALAvggUAAMF3TGeuAPD///8AAAAAAAAAAAAAAACQAQAAAAAAAQAAAABzAGUAZwBvAGUAIAB1AGkAAAAAAAAAAAAAAAAAAAAAAAkAAAAAAAAA1K+rdwAAAAA4Zq4ACQAAADhmrgAAAAAAAQAAAAHYAAAAAgAAAAAAAAAAAADAF4IF4MRWd2R2AAgAAAAAJQAAAAwAAAAEAAAAGAAAAAwAAAAAAAAAEgAAAAwAAAABAAAAHgAAABgAAAApAAAAMwAAAHAAAABIAAAAJQAAAAwAAAAEAAAAVAAAAIQAAAAqAAAAMwAAAG4AAABHAAAAAQAAAFUV2UF7CdlBKgAAADMAAAAJAAAATAAAAAAAAAAAAAAAAAAAAP//////////YAAAAEEAbgBhACAATgBlAGYAZgBhAAMACgAAAAkAAAAIAAAABAAAAAwAAAAIAAAABQAAAAUAAAAI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QAAAAwAAAABAAAAGAAAAAwAAAAAAAAAEgAAAAwAAAABAAAAHgAAABgAAAAJAAAAUAAAAPcAAABdAAAAJQAAAAwAAAABAAAAVAAAAPAAAAAKAAAAUAAAAJUAAABcAAAAAQAAAFUV2UF7CdlBCgAAAFAAAAAbAAAATAAAAAAAAAAAAAAAAAAAAP//////////hAAAAEEAbgBhACAAQwByAGkAcwBpAHQAaQBuAGEAIABOAGUAZgBmAGEAIABQAGUAcgBzAGEAbgBvAAAABwAAAAcAAAAGAAAAAwAAAAcAAAAEAAAAAwAAAAUAAAADAAAABAAAAAMAAAAHAAAABgAAAAMAAAAIAAAABgAAAAQAAAAEAAAABgAAAAMAAAAGAAAABgAAAAQAAAAFAAAABgAAAAcAAAAH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rAAAAAoAAABgAAAAVgAAAGwAAAABAAAAVRXZQXsJ2UEKAAAAYAAAABAAAABMAAAAAAAAAAAAAAAAAAAA//////////9sAAAARABpAHIAZQBjAHQAbwByACAAVABpAHQAdQBsAGEAcgAIAAAAAwAAAAQAAAAGAAAABQAAAAQAAAAHAAAABAAAAAMAAAAGAAAAAwAAAAQAAAAHAAAAAwAAAAYAAAAEAAAASwAAAEAAAAAwAAAABQAAACAAAAABAAAAAQAAABAAAAAAAAAAAAAAAAABAACAAAAAAAAAAAAAAAAAAQAAgAAAACUAAAAMAAAAAgAAACcAAAAYAAAABQAAAAAAAAD///8AAAAAACUAAAAMAAAABQAAAEwAAABkAAAACQAAAHAAAADvAAAAfAAAAAkAAABwAAAA5wAAAA0AAAAhAPAAAAAAAAAAAAAAAIA/AAAAAAAAAAAAAIA/AAAAAAAAAAAAAAAAAAAAAAAAAAAAAAAAAAAAAAAAAAAlAAAADAAAAAAAAIAoAAAADAAAAAUAAAAlAAAADAAAAAEAAAAYAAAADAAAAAAAAAASAAAADAAAAAEAAAAWAAAADAAAAAAAAABUAAAAOAEAAAoAAABwAAAA7gAAAHwAAAABAAAAVRXZQXsJ2UEKAAAAcAAAACcAAABMAAAABAAAAAkAAABwAAAA8AAAAH0AAACcAAAARgBpAHIAbQBhAGQAbwAgAHAAbwByADoAIABBAE4AQQAgAEMAUgBJAFMAVABJAE4AQQAgAE4ARQBGAEYAQQAgAFAARQBSAFMAQQBOAE8AAAAGAAAAAwAAAAQAAAAJAAAABgAAAAcAAAAHAAAAAwAAAAcAAAAHAAAABAAAAAMAAAADAAAABwAAAAgAAAAHAAAAAwAAAAcAAAAHAAAAAwAAAAYAAAAGAAAAAwAAAAgAAAAHAAAAAwAAAAgAAAAGAAAABgAAAAYAAAAHAAAAAwAAAAYAAAAGAAAABwAAAAYAAAAHAAAACAAAAAkAAAAWAAAADAAAAAAAAAAlAAAADAAAAAIAAAAOAAAAFAAAAAAAAAAQAAAAFA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Indice</vt:lpstr>
      <vt:lpstr>1</vt:lpstr>
      <vt:lpstr>2</vt:lpstr>
      <vt:lpstr>3</vt:lpstr>
      <vt:lpstr>4</vt:lpstr>
      <vt:lpstr>5</vt:lpstr>
      <vt:lpstr>6</vt:lpstr>
      <vt:lpstr>7</vt:lpstr>
      <vt:lpstr>'6'!_Hlk486413223</vt:lpstr>
      <vt:lpstr>'6'!_Hlk492023274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Pablo.Roa</dc:creator>
  <cp:lastModifiedBy>Pablo.Roa</cp:lastModifiedBy>
  <dcterms:created xsi:type="dcterms:W3CDTF">2015-06-05T18:19:34Z</dcterms:created>
  <dcterms:modified xsi:type="dcterms:W3CDTF">2020-10-30T19:46:26Z</dcterms:modified>
</cp:coreProperties>
</file>