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Pablo Roa\Desktop\ESTADOS FINANCIEROS 31_12_2023\"/>
    </mc:Choice>
  </mc:AlternateContent>
  <xr:revisionPtr revIDLastSave="0" documentId="13_ncr:201_{8CCD9D18-DCC2-4F17-87F5-9AC1B5D967F1}" xr6:coauthVersionLast="47" xr6:coauthVersionMax="47" xr10:uidLastSave="{00000000-0000-0000-0000-000000000000}"/>
  <bookViews>
    <workbookView xWindow="28680" yWindow="-120" windowWidth="29040" windowHeight="15720" tabRatio="850" xr2:uid="{00000000-000D-0000-FFFF-FFFF00000000}"/>
  </bookViews>
  <sheets>
    <sheet name="Indice" sheetId="8" r:id="rId1"/>
    <sheet name="1" sheetId="4" r:id="rId2"/>
    <sheet name="2" sheetId="3" r:id="rId3"/>
    <sheet name="3" sheetId="2" r:id="rId4"/>
    <sheet name="4" sheetId="1" r:id="rId5"/>
    <sheet name="5" sheetId="9" r:id="rId6"/>
    <sheet name="6" sheetId="11" r:id="rId7"/>
  </sheets>
  <definedNames>
    <definedName name="_Hlk486413223" localSheetId="5">'5'!#REF!</definedName>
    <definedName name="_Hlk492023274" localSheetId="5">'5'!$A$84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1" l="1"/>
  <c r="E6" i="3"/>
  <c r="B3" i="1"/>
  <c r="B3" i="2"/>
  <c r="E14" i="3"/>
  <c r="B4" i="3"/>
  <c r="B4" i="4"/>
  <c r="J11" i="11"/>
  <c r="C95" i="9" l="1"/>
  <c r="D95" i="9"/>
  <c r="E15" i="3" l="1"/>
  <c r="E6" i="4" l="1"/>
  <c r="C6" i="4"/>
  <c r="D5" i="2"/>
  <c r="C5" i="2"/>
  <c r="D5" i="1"/>
  <c r="C5" i="1"/>
</calcChain>
</file>

<file path=xl/sharedStrings.xml><?xml version="1.0" encoding="utf-8"?>
<sst xmlns="http://schemas.openxmlformats.org/spreadsheetml/2006/main" count="212" uniqueCount="188">
  <si>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</si>
  <si>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</si>
  <si>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</si>
  <si>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</si>
  <si>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</si>
  <si>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</si>
  <si>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</si>
  <si>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</si>
  <si>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</si>
  <si>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</si>
  <si>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</si>
  <si>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</si>
  <si>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</si>
  <si>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</si>
  <si>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</si>
  <si>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</si>
  <si>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</si>
  <si>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</si>
  <si>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</si>
  <si>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</si>
  <si>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</si>
  <si>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</si>
  <si>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</si>
  <si>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</si>
  <si>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</si>
  <si>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</si>
  <si>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</si>
  <si>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</si>
  <si>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</si>
  <si>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</si>
  <si>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</si>
  <si>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</si>
  <si>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</si>
  <si>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</si>
  <si>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</si>
  <si>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</si>
  <si>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</si>
  <si>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</si>
  <si>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</si>
  <si>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</si>
  <si>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</si>
  <si>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</si>
  <si>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</si>
  <si>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</si>
  <si>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</si>
  <si>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</si>
  <si>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</si>
  <si>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</si>
  <si>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</si>
  <si>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</si>
  <si>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</si>
  <si>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Banco</t>
  </si>
  <si>
    <t>Otros (Ventas de Activos Fijos)</t>
  </si>
  <si>
    <t>Desde</t>
  </si>
  <si>
    <t>Comparativo</t>
  </si>
  <si>
    <t>FECHA DE REPORTE</t>
  </si>
  <si>
    <t>Estados Financieros</t>
  </si>
  <si>
    <t>(Anexo D)</t>
  </si>
  <si>
    <t>Índice</t>
  </si>
  <si>
    <t>NOTAS A LOS ESTADOS FINANCIEROS</t>
  </si>
  <si>
    <t>CUADRO DE INVERSIONES</t>
  </si>
  <si>
    <t xml:space="preserve">ESTADO DE FLUJO DE CAJA </t>
  </si>
  <si>
    <t>ESTADO DE VARIACION DEL ACTIVO NETO</t>
  </si>
  <si>
    <t xml:space="preserve">ESTADO DE RESULTADO </t>
  </si>
  <si>
    <t xml:space="preserve">BALANCE GENERAL </t>
  </si>
  <si>
    <t>Nota  1 – INFORMACIÓN BÁSICA DEL FONDO</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</si>
  <si>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</si>
  <si>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</si>
  <si>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</si>
  <si>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</si>
  <si>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</si>
  <si>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</si>
  <si>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</si>
  <si>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</si>
  <si>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</si>
  <si>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</si>
  <si>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</si>
  <si>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</si>
  <si>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</si>
  <si>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</si>
  <si>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</si>
  <si>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</si>
  <si>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</si>
  <si>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t>Detalle</t>
  </si>
  <si>
    <t>Moneda extranjera clase</t>
  </si>
  <si>
    <t>Moneda extranjera Monto</t>
  </si>
  <si>
    <t>Cambio vigente</t>
  </si>
  <si>
    <t>Saldo periodo actual (Gs.)</t>
  </si>
  <si>
    <t>Activos</t>
  </si>
  <si>
    <t>Pasivos</t>
  </si>
  <si>
    <t>Concepto</t>
  </si>
  <si>
    <t>Monto del periodo actual</t>
  </si>
  <si>
    <t>Monto del periodo anterior</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</si>
  <si>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</si>
  <si>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</si>
  <si>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</si>
  <si>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</si>
  <si>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</si>
  <si>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</si>
  <si>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</si>
  <si>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</si>
  <si>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</si>
  <si>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</si>
  <si>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</si>
  <si>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</si>
  <si>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</si>
  <si>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</si>
  <si>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</si>
  <si>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</si>
  <si>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</si>
  <si>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</si>
  <si>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</si>
  <si>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</si>
  <si>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</si>
  <si>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</si>
  <si>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</si>
  <si>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</si>
  <si>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</si>
  <si>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4.3 – ACREEDORES  POR OPERACIONES</t>
  </si>
  <si>
    <t>No aplicable no existen obligaciones</t>
  </si>
  <si>
    <t>4.4 – COMISIONES A PAGAR A LA ADMINISTRADORA</t>
  </si>
  <si>
    <t>4.2 - CUADRO DE INVERSIONES</t>
  </si>
  <si>
    <t xml:space="preserve">       4.2 INVERSIONES</t>
  </si>
  <si>
    <t>Instrumento</t>
  </si>
  <si>
    <t>Emisor</t>
  </si>
  <si>
    <t>Fecha de vencimiento</t>
  </si>
  <si>
    <t>Total de las Inversiones</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</si>
  <si>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</si>
  <si>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</si>
  <si>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</si>
  <si>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</si>
  <si>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</si>
  <si>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</si>
  <si>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</si>
  <si>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</si>
  <si>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</si>
  <si>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</si>
  <si>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</si>
  <si>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</si>
  <si>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</si>
  <si>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</si>
  <si>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Titulo de Renta fija</t>
  </si>
  <si>
    <t xml:space="preserve">Valores al cobro  </t>
  </si>
  <si>
    <t xml:space="preserve">Titulo de Renta fija </t>
  </si>
  <si>
    <t>Ver Cuadro</t>
  </si>
  <si>
    <t>Resultados Acumulados</t>
  </si>
  <si>
    <t>Las cinco (5) Notas que se acompañan son parte integrante de de estos Estados Financieros</t>
  </si>
  <si>
    <t>Comision por corretaje</t>
  </si>
  <si>
    <t>3.11</t>
  </si>
  <si>
    <t>POLITICA DE INVERSION</t>
  </si>
  <si>
    <t>DISPONIBILIDADES (Nota 4.1)</t>
  </si>
  <si>
    <t>INVERSIONES (Nota  4.2)</t>
  </si>
  <si>
    <t>Comisiones a Pagar a la Administradora (Nota  4.4)</t>
  </si>
  <si>
    <t>Nota 5. HECHOS POSTERIORES</t>
  </si>
  <si>
    <r>
      <t xml:space="preserve">2.2 – Entidad encargada de la custodia: </t>
    </r>
    <r>
      <rPr>
        <u/>
        <sz val="11"/>
        <color theme="1"/>
        <rFont val="Noto Sans"/>
        <family val="2"/>
      </rPr>
      <t>:</t>
    </r>
    <r>
      <rPr>
        <sz val="11"/>
        <color theme="1"/>
        <rFont val="Noto Sans"/>
        <family val="2"/>
      </rPr>
      <t xml:space="preserve"> BVPASA e INVESTOR Casa de Bolsa S.A.</t>
    </r>
  </si>
  <si>
    <r>
      <rPr>
        <b/>
        <sz val="11"/>
        <color theme="1"/>
        <rFont val="Noto Sans"/>
        <family val="2"/>
      </rPr>
      <t xml:space="preserve">3.8 </t>
    </r>
    <r>
      <rPr>
        <sz val="11"/>
        <color theme="1"/>
        <rFont val="Noto Sans"/>
        <family val="2"/>
      </rPr>
      <t xml:space="preserve">– </t>
    </r>
  </si>
  <si>
    <r>
      <rPr>
        <b/>
        <sz val="11"/>
        <color theme="1"/>
        <rFont val="Noto Sans"/>
        <family val="2"/>
      </rPr>
      <t>3.9</t>
    </r>
    <r>
      <rPr>
        <sz val="11"/>
        <color theme="1"/>
        <rFont val="Noto Sans"/>
        <family val="2"/>
      </rPr>
      <t xml:space="preserve"> </t>
    </r>
  </si>
  <si>
    <r>
      <rPr>
        <b/>
        <sz val="11"/>
        <color theme="1"/>
        <rFont val="Noto Sans"/>
        <family val="2"/>
      </rPr>
      <t>3.10</t>
    </r>
    <r>
      <rPr>
        <sz val="11"/>
        <color theme="1"/>
        <rFont val="Noto Sans"/>
        <family val="2"/>
      </rPr>
      <t xml:space="preserve"> –</t>
    </r>
  </si>
  <si>
    <r>
      <rPr>
        <b/>
        <sz val="11"/>
        <color theme="1"/>
        <rFont val="Noto Sans"/>
        <family val="2"/>
      </rPr>
      <t>3.12</t>
    </r>
    <r>
      <rPr>
        <sz val="11"/>
        <color theme="1"/>
        <rFont val="Noto Sans"/>
        <family val="2"/>
      </rPr>
      <t xml:space="preserve"> - </t>
    </r>
  </si>
  <si>
    <t>a)    Posición en moneda extranjera</t>
  </si>
  <si>
    <t>b)   Diferencia de cambio en Moneda Extranjera</t>
  </si>
  <si>
    <t>c)    Gastos operacionales y comisiones de la administradora con cargo al Fondo:</t>
  </si>
  <si>
    <r>
      <t xml:space="preserve">Ø  </t>
    </r>
    <r>
      <rPr>
        <u/>
        <sz val="11"/>
        <color theme="1"/>
        <rFont val="Noto Sans"/>
        <family val="2"/>
      </rPr>
      <t>Comisiones propias de las operaciones de inversión</t>
    </r>
    <r>
      <rPr>
        <sz val="11"/>
        <color theme="1"/>
        <rFont val="Noto Sans"/>
        <family val="2"/>
      </rPr>
      <t>: de 0% a 0,50% del monto negociado (incluye comisión de intermediación por transacciones bursátiles o extrabursátiles) y arancel BVPASA 0,025% del monto negociado también.</t>
    </r>
  </si>
  <si>
    <r>
      <t xml:space="preserve">Ø  </t>
    </r>
    <r>
      <rPr>
        <u/>
        <sz val="11"/>
        <color theme="1"/>
        <rFont val="Noto Sans"/>
        <family val="2"/>
      </rPr>
      <t xml:space="preserve">Gastos y comisiones bancarias: </t>
    </r>
    <r>
      <rPr>
        <sz val="11"/>
        <color theme="1"/>
        <rFont val="Noto Sans"/>
        <family val="2"/>
      </rPr>
      <t>mantenimiento de cuentas, transferencias interbancarias y otras de similar naturaleza).</t>
    </r>
  </si>
  <si>
    <t>d)   Información Estadística</t>
  </si>
  <si>
    <r>
      <t xml:space="preserve"> </t>
    </r>
    <r>
      <rPr>
        <b/>
        <sz val="11"/>
        <color theme="1"/>
        <rFont val="Noto Sans"/>
        <family val="2"/>
      </rPr>
      <t xml:space="preserve"> Naturaleza jurídica : </t>
    </r>
    <r>
      <rPr>
        <sz val="11"/>
        <color theme="1"/>
        <rFont val="Noto Sans"/>
        <family val="2"/>
      </rPr>
      <t xml:space="preserve">       Fondo de Inversión</t>
    </r>
  </si>
  <si>
    <t>A fin, de dar cumplimiento con sus objetivos, el Fondo Invertirá sus recursos de acuerdo con los siguientes lineamientos:</t>
  </si>
  <si>
    <t>Adicionalmente, el Fondo podrá invertir sus recursos en los siguientes valores y bienes:</t>
  </si>
  <si>
    <t>B) Títulos emitidos por el Tesoro Público o garantizados por el mismo, cuya emisión haya sido registrada en el Registro de Valores que lleva la Comisión Nacional de Valores (CNV) o que cuenten con garantía estatal por el 100% de su valor hasta su total extinción.</t>
  </si>
  <si>
    <t>C) Títulos emitidos por el Banco Central del Paraguay.</t>
  </si>
  <si>
    <t>D) Depósitos a plazo y otros títulos representativos de captaciones de instituciones financieras o garantizados por éstas.</t>
  </si>
  <si>
    <t>E) Bonos emitidos en la Bolsa de Valores y registradas en la Comisión Nacional de Valores.</t>
  </si>
  <si>
    <t>F) Operaciones de venta con compromiso de compra y las operaciones de compra con compromiso de venta con los valores comprendidos en este apartado.</t>
  </si>
  <si>
    <t>G) Cuotas partes de fondos mutuos, tanto nacionales como extranjeros, que sean susceptibles de ser rescatadas. No se requerirá que dichos fondos tengan límite de inversión ni de diversificación en sus activos.</t>
  </si>
  <si>
    <t>Fondo de Inversión Investor Financiamiento Inmobiliario Dólares Americanos</t>
  </si>
  <si>
    <t>La inversión del Fondo en los términos antes señalados se efectuará sin perjuicio de las inversiones en otros instrumentos por motivos de liquidez.</t>
  </si>
  <si>
    <t>Está enfocado a los inversionistas que aspiran tener rendimientos superiores a las inversiones tradicionales asumiendo un riesgo moderado, y un perfil conservador.</t>
  </si>
  <si>
    <t>La administradora velará porque las inversiones efectuadas con los recursos del fondo se realicen siempre con estricta sujeción al presente Reglamento Interno, aprobado por Resolución CNV Nº 47 E/22 de fecha 01 de diciembre de 2022, teniendo como objetivo fundamental maximizar los retornos del Fondo y resguardar los intereses de los Aportantes.</t>
  </si>
  <si>
    <r>
      <t xml:space="preserve">Ø  </t>
    </r>
    <r>
      <rPr>
        <u/>
        <sz val="11"/>
        <color theme="1"/>
        <rFont val="Noto Sans"/>
        <family val="2"/>
      </rPr>
      <t>Comisión de administración</t>
    </r>
    <r>
      <rPr>
        <sz val="11"/>
        <color theme="1"/>
        <rFont val="Noto Sans"/>
        <family val="2"/>
      </rPr>
      <t xml:space="preserve">: De Hasta 3,00% nominal anual (base 365) IVA incluido sobre el patrimonio neto de pre cierre administrado. La comisión se devenga mensualmente. </t>
    </r>
  </si>
  <si>
    <t xml:space="preserve">Los estados financieros están preparados en Dólares Americanos. Para la conversión de los estados financieros a moneda funcional se utiliza los siguientes  tipos de cambios: comprador establecido para el cierre del mes por la Administración ributaria 1USD =7.322,90 los activos y 1 USD = 7.339,62 para los pasivos monetarios. Y el tipo de cambio promedio a la fecha,  para los Estados de Resultados y Tipo de Cambio Historico para el Patrimonio Neto. </t>
  </si>
  <si>
    <t>Efectivos en moneda nacional depositadas en las cuentas Bancarias:</t>
  </si>
  <si>
    <t>Saldo al 30/06/2022</t>
  </si>
  <si>
    <t>Saldo al 30/06/2023</t>
  </si>
  <si>
    <t>Fondo de Inversión Investor Financiamiento para Automotores y Maquinarias Dólares Americanos</t>
  </si>
  <si>
    <t>El Fondo tiene como objeto invertir principalmente en Fideicomisos, en donde el Fondo tenga la calidad de Beneficiario exclusivo, y cuyo objeto de estos fideicomisos tengan la finalidad de compra de contratos de cesión de créditos y/o carteras de pagarés a la orden de la empresa Automotores y Maquinaria SAECA (AUTOMAQ), y para la celebración de estos contratos podrá ser como fiduciaria “Investor Fiduciaria S.A.” u otras habilitadas por el Banco Central del Paraguay.</t>
  </si>
  <si>
    <r>
      <t xml:space="preserve"> Autorizados por Resolución Nro. 36 E/23 de fecha 31 de Agosto de 2023 de la Comisión Nacional de Valores</t>
    </r>
    <r>
      <rPr>
        <b/>
        <sz val="11"/>
        <color theme="1"/>
        <rFont val="Noto Sans"/>
        <family val="2"/>
      </rPr>
      <t>;</t>
    </r>
  </si>
  <si>
    <t>La calidad de los contratos de cesión de créditos y/o carteras de pagarés serán acorde a las políticas de créditos establecidos por AUTOMAQ para el efecto y que formarán parte del Contrato de Fideicomiso.
En caso de alguna modificación en dichas Políticas de Créditos por parte de AUTOMAQ, una vez constituido el Fideicomiso, estas modificaciones deberán contar con la aprobación previa del Fondo como beneficiaria exclusiva del mismo.</t>
  </si>
  <si>
    <t>A) En Fideicomisos, en donde el Fondo tenga la calidad de Beneficiario Exclusivo, y cuyo objeto de estos fideicomisos tengan la finalidad de compra de contratos de cesión de créditos y/o carteras de pagarés a la orden de la empresa Automotores y Maquinaria SAECA (AUTOMAQ).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</si>
</sst>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164" formatCode="_-* #,##0_-;\-* #,##0_-;_-* &quot;-&quot;_-;_-@_-"/>
    <numFmt numFmtId="165" formatCode="_-* #,##0.00_-;\-* #,##0.00_-;_-* &quot;-&quot;??_-;_-@_-"/>
    <numFmt numFmtId="166" formatCode="0_);\(#,#00\)"/>
    <numFmt numFmtId="167" formatCode="#,##0.000000"/>
    <numFmt numFmtId="168" formatCode="#,##0.##"/>
    <numFmt numFmtId="169" formatCode="_-* #,##0_-;\-* #,##0_-;_-* &quot;-&quot;??_-;_-@_-"/>
    <numFmt numFmtId="170" formatCode="#,##0_ ;\-#,##0\ "/>
  </numFmts>
  <fonts count="52" x14ac:knownFonts="1">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sz val="10"/>
      <name val="Arial"/>
      <family val="2"/>
    </font>
    <font>
      <b/>
      <sz val="11"/>
      <name val="Arial"/>
      <family val="2"/>
    </font>
    <font>
      <sz val="9"/>
      <name val="Arial"/>
      <family val="2"/>
    </font>
    <font>
      <b/>
      <sz val="11"/>
      <color indexed="8"/>
      <name val="Arial"/>
      <family val="2"/>
    </font>
    <font>
      <b/>
      <sz val="12"/>
      <name val="Arial"/>
      <family val="2"/>
    </font>
    <font>
      <b/>
      <sz val="10"/>
      <name val="Arial"/>
      <family val="2"/>
    </font>
    <font>
      <sz val="8"/>
      <name val="Arial"/>
      <family val="2"/>
    </font>
    <font>
      <b/>
      <sz val="8"/>
      <name val="Arial"/>
      <family val="2"/>
    </font>
    <font>
      <sz val="10"/>
      <color rgb="FF222222"/>
      <name val="Arial"/>
      <family val="2"/>
    </font>
    <font>
      <u/>
      <sz val="11"/>
      <color theme="10"/>
      <name val="Calibri"/>
      <family val="2"/>
      <scheme val="minor"/>
    </font>
    <font>
      <sz val="10"/>
      <color theme="1"/>
      <name val="Arial"/>
      <family val="2"/>
    </font>
    <font>
      <sz val="11"/>
      <color theme="1"/>
      <name val="Arial"/>
      <family val="2"/>
    </font>
    <font>
      <u/>
      <sz val="11"/>
      <name val="Arial"/>
      <family val="2"/>
    </font>
    <font>
      <u/>
      <sz val="11"/>
      <color theme="1"/>
      <name val="Arial"/>
      <family val="2"/>
    </font>
    <font>
      <sz val="12"/>
      <color theme="1"/>
      <name val="Arial"/>
      <family val="2"/>
    </font>
    <font>
      <sz val="11"/>
      <color indexed="8"/>
      <name val="Arial"/>
      <family val="2"/>
    </font>
    <font>
      <b/>
      <sz val="12"/>
      <color indexed="8"/>
      <name val="Arial"/>
      <family val="2"/>
    </font>
    <font>
      <sz val="11"/>
      <color indexed="8"/>
      <name val="Calibri"/>
      <family val="2"/>
      <scheme val="minor"/>
    </font>
    <font>
      <u/>
      <sz val="11"/>
      <name val="Noto Sans"/>
      <family val="2"/>
    </font>
    <font>
      <sz val="11"/>
      <color theme="1"/>
      <name val="Noto Sans"/>
      <family val="2"/>
    </font>
    <font>
      <sz val="18"/>
      <name val="Noto Sans"/>
      <family val="2"/>
    </font>
    <font>
      <sz val="10"/>
      <color theme="1"/>
      <name val="Noto Sans"/>
      <family val="2"/>
    </font>
    <font>
      <sz val="11"/>
      <name val="Noto Sans"/>
      <family val="2"/>
    </font>
    <font>
      <sz val="10"/>
      <name val="Noto Sans"/>
      <family val="2"/>
    </font>
    <font>
      <u/>
      <sz val="11"/>
      <color theme="1"/>
      <name val="Noto Sans"/>
      <family val="2"/>
    </font>
    <font>
      <sz val="11"/>
      <color indexed="8"/>
      <name val="Noto Sans"/>
      <family val="2"/>
    </font>
    <font>
      <b/>
      <sz val="20"/>
      <color indexed="8"/>
      <name val="Noto Sans"/>
      <family val="2"/>
    </font>
    <font>
      <b/>
      <sz val="11"/>
      <color indexed="8"/>
      <name val="Noto Sans"/>
      <family val="2"/>
    </font>
    <font>
      <b/>
      <sz val="11"/>
      <name val="Noto Sans"/>
      <family val="2"/>
    </font>
    <font>
      <b/>
      <sz val="10"/>
      <name val="Noto Sans"/>
      <family val="2"/>
    </font>
    <font>
      <b/>
      <u/>
      <sz val="11"/>
      <name val="Noto Sans"/>
      <family val="2"/>
    </font>
    <font>
      <b/>
      <u/>
      <sz val="16"/>
      <name val="Noto Sans"/>
      <family val="2"/>
    </font>
    <font>
      <b/>
      <sz val="11"/>
      <color theme="1"/>
      <name val="Noto Sans"/>
      <family val="2"/>
    </font>
    <font>
      <b/>
      <sz val="8"/>
      <name val="Noto Sans"/>
      <family val="2"/>
    </font>
    <font>
      <sz val="11"/>
      <color rgb="FF000000"/>
      <name val="Noto Sans"/>
      <family val="2"/>
    </font>
    <font>
      <b/>
      <sz val="11"/>
      <color rgb="FF000000"/>
      <name val="Noto Sans"/>
      <family val="2"/>
    </font>
    <font>
      <b/>
      <u/>
      <sz val="14"/>
      <color theme="1"/>
      <name val="Noto Sans"/>
      <family val="2"/>
    </font>
    <font>
      <sz val="11"/>
      <name val="Calibri"/>
      <family val="2"/>
      <scheme val="minor"/>
    </font>
    <font>
      <b/>
      <sz val="18"/>
      <color indexed="8"/>
      <name val="Noto Sans"/>
      <family val="2"/>
    </font>
    <font>
      <sz val="22"/>
      <name val="Noto Sans"/>
      <family val="2"/>
    </font>
    <font>
      <b/>
      <sz val="22"/>
      <name val="Noto Sans"/>
    </font>
    <font>
      <sz val="11"/>
      <color theme="0"/>
      <name val="Calibri"/>
      <family val="2"/>
      <scheme val="minor"/>
    </font>
    <font>
      <sz val="18"/>
      <color theme="0"/>
      <name val="Arial"/>
      <family val="2"/>
    </font>
    <font>
      <sz val="18"/>
      <color theme="0"/>
      <name val="Noto Sans"/>
      <family val="2"/>
    </font>
    <font>
      <sz val="11"/>
      <color theme="0"/>
      <name val="Noto Sans"/>
      <family val="2"/>
    </font>
    <font>
      <sz val="22"/>
      <color theme="0"/>
      <name val="Noto Sans"/>
      <family val="2"/>
    </font>
    <font>
      <sz val="28"/>
      <color theme="0"/>
      <name val="Noto Sans"/>
      <family val="2"/>
    </font>
    <font>
      <sz val="10"/>
      <color theme="0"/>
      <name val="Noto Sans"/>
      <family val="2"/>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002060"/>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s>
  <cellStyleXfs count="9">
    <xf numFmtId="0" fontId="0" fillId="0" borderId="0"/>
    <xf numFmtId="165" fontId="1" fillId="0" borderId="0" applyFon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21" fillId="0" borderId="0"/>
    <xf numFmtId="165" fontId="21" fillId="0" borderId="0" applyFont="0" applyFill="0" applyBorder="0" applyAlignment="0" applyProtection="0"/>
    <xf numFmtId="9" fontId="21" fillId="0" borderId="0" applyFont="0" applyFill="0" applyBorder="0" applyAlignment="0" applyProtection="0"/>
  </cellStyleXfs>
  <cellXfs count="293">
    <xf numFmtId="0" fontId="0" fillId="0" borderId="0" xfId="0"/>
    <xf numFmtId="0" fontId="3" fillId="0" borderId="0" xfId="0" applyFont="1"/>
    <xf numFmtId="0" fontId="4" fillId="0" borderId="0" xfId="0" applyFont="1"/>
    <xf numFmtId="0" fontId="5" fillId="0" borderId="0" xfId="0" applyFont="1"/>
    <xf numFmtId="166" fontId="3" fillId="0" borderId="0" xfId="0" applyNumberFormat="1" applyFont="1" applyAlignment="1">
      <alignment horizontal="right"/>
    </xf>
    <xf numFmtId="3" fontId="4" fillId="0" borderId="0" xfId="0" applyNumberFormat="1" applyFont="1"/>
    <xf numFmtId="1" fontId="5" fillId="0" borderId="0" xfId="0" applyNumberFormat="1" applyFont="1" applyAlignment="1">
      <alignment horizontal="center"/>
    </xf>
    <xf numFmtId="0" fontId="6" fillId="0" borderId="0" xfId="0" applyFont="1"/>
    <xf numFmtId="3" fontId="6" fillId="0" borderId="0" xfId="0" applyNumberFormat="1" applyFont="1"/>
    <xf numFmtId="0" fontId="5" fillId="0" borderId="0" xfId="0" applyFont="1" applyAlignment="1">
      <alignment horizontal="center"/>
    </xf>
    <xf numFmtId="3" fontId="5" fillId="0" borderId="0" xfId="0" applyNumberFormat="1" applyFont="1" applyAlignment="1">
      <alignment horizontal="center"/>
    </xf>
    <xf numFmtId="37" fontId="3" fillId="0" borderId="0" xfId="0" applyNumberFormat="1" applyFont="1"/>
    <xf numFmtId="3" fontId="3" fillId="0" borderId="0" xfId="1" applyNumberFormat="1" applyFont="1"/>
    <xf numFmtId="3" fontId="3" fillId="0" borderId="0" xfId="0" applyNumberFormat="1" applyFont="1"/>
    <xf numFmtId="0" fontId="7" fillId="0" borderId="0" xfId="0" applyFont="1"/>
    <xf numFmtId="0" fontId="9" fillId="0" borderId="0" xfId="0" applyFont="1"/>
    <xf numFmtId="0" fontId="0" fillId="0" borderId="0" xfId="0" applyAlignment="1">
      <alignment horizontal="center"/>
    </xf>
    <xf numFmtId="0" fontId="8" fillId="0" borderId="0" xfId="0" applyFont="1" applyAlignment="1">
      <alignment horizontal="center"/>
    </xf>
    <xf numFmtId="0" fontId="10" fillId="0" borderId="0" xfId="0" applyFont="1"/>
    <xf numFmtId="0" fontId="11" fillId="0" borderId="0" xfId="0" applyFont="1" applyAlignment="1">
      <alignment vertical="center"/>
    </xf>
    <xf numFmtId="0" fontId="11" fillId="0" borderId="0" xfId="0" applyFont="1" applyAlignment="1">
      <alignment horizontal="center" wrapText="1"/>
    </xf>
    <xf numFmtId="14" fontId="11" fillId="0" borderId="0" xfId="0" applyNumberFormat="1" applyFont="1" applyAlignment="1">
      <alignment horizontal="center"/>
    </xf>
    <xf numFmtId="3" fontId="10" fillId="0" borderId="0" xfId="0" applyNumberFormat="1" applyFont="1"/>
    <xf numFmtId="3" fontId="0" fillId="0" borderId="0" xfId="0" applyNumberFormat="1"/>
    <xf numFmtId="0" fontId="11" fillId="0" borderId="0" xfId="0" applyFont="1"/>
    <xf numFmtId="3" fontId="9" fillId="0" borderId="0" xfId="0" applyNumberFormat="1" applyFont="1"/>
    <xf numFmtId="167" fontId="12" fillId="0" borderId="0" xfId="0" applyNumberFormat="1" applyFont="1"/>
    <xf numFmtId="3" fontId="9" fillId="2" borderId="0" xfId="0" applyNumberFormat="1" applyFont="1" applyFill="1"/>
    <xf numFmtId="37" fontId="10" fillId="0" borderId="0" xfId="0" applyNumberFormat="1" applyFont="1"/>
    <xf numFmtId="3" fontId="5" fillId="0" borderId="0" xfId="0" applyNumberFormat="1" applyFont="1" applyAlignment="1">
      <alignment horizontal="right"/>
    </xf>
    <xf numFmtId="3" fontId="3" fillId="0" borderId="0" xfId="1" applyNumberFormat="1" applyFont="1" applyAlignment="1">
      <alignment horizontal="right"/>
    </xf>
    <xf numFmtId="37" fontId="3" fillId="0" borderId="0" xfId="0" applyNumberFormat="1" applyFont="1" applyAlignment="1">
      <alignment horizontal="right"/>
    </xf>
    <xf numFmtId="3" fontId="3" fillId="0" borderId="0" xfId="0" applyNumberFormat="1" applyFont="1" applyAlignment="1">
      <alignment horizontal="right"/>
    </xf>
    <xf numFmtId="0" fontId="9" fillId="0" borderId="0" xfId="0" applyFont="1" applyAlignment="1">
      <alignment horizontal="center"/>
    </xf>
    <xf numFmtId="0" fontId="2" fillId="0" borderId="0" xfId="0" applyFont="1"/>
    <xf numFmtId="14" fontId="2" fillId="3" borderId="0" xfId="0" applyNumberFormat="1" applyFont="1" applyFill="1" applyAlignment="1">
      <alignment horizontal="center"/>
    </xf>
    <xf numFmtId="1" fontId="2" fillId="3" borderId="0" xfId="0" applyNumberFormat="1" applyFont="1" applyFill="1" applyAlignment="1">
      <alignment horizontal="center"/>
    </xf>
    <xf numFmtId="0" fontId="14" fillId="0" borderId="0" xfId="0" applyFont="1"/>
    <xf numFmtId="0" fontId="15" fillId="0" borderId="0" xfId="0" applyFont="1"/>
    <xf numFmtId="0" fontId="16" fillId="0" borderId="0" xfId="2" applyFont="1"/>
    <xf numFmtId="3" fontId="15" fillId="2" borderId="0" xfId="0" applyNumberFormat="1" applyFont="1" applyFill="1"/>
    <xf numFmtId="0" fontId="15" fillId="0" borderId="0" xfId="0" applyFont="1" applyAlignment="1">
      <alignment horizontal="center"/>
    </xf>
    <xf numFmtId="0" fontId="17" fillId="0" borderId="0" xfId="2" applyFont="1"/>
    <xf numFmtId="0" fontId="15" fillId="2" borderId="0" xfId="0" applyFont="1" applyFill="1"/>
    <xf numFmtId="0" fontId="19" fillId="0" borderId="0" xfId="0" applyFont="1"/>
    <xf numFmtId="14" fontId="7" fillId="0" borderId="0" xfId="0" applyNumberFormat="1" applyFont="1" applyAlignment="1">
      <alignment horizontal="center"/>
    </xf>
    <xf numFmtId="3" fontId="15" fillId="0" borderId="0" xfId="0" applyNumberFormat="1" applyFont="1"/>
    <xf numFmtId="0" fontId="20" fillId="0" borderId="0" xfId="0" applyFont="1" applyAlignment="1">
      <alignment horizontal="left" vertical="center"/>
    </xf>
    <xf numFmtId="41" fontId="20" fillId="0" borderId="0" xfId="0" applyNumberFormat="1" applyFont="1"/>
    <xf numFmtId="0" fontId="22" fillId="0" borderId="0" xfId="2" applyFont="1"/>
    <xf numFmtId="0" fontId="23" fillId="2" borderId="0" xfId="0" applyFont="1" applyFill="1"/>
    <xf numFmtId="0" fontId="23" fillId="0" borderId="0" xfId="0" applyFont="1"/>
    <xf numFmtId="0" fontId="26" fillId="0" borderId="0" xfId="0" applyFont="1"/>
    <xf numFmtId="0" fontId="27" fillId="0" borderId="0" xfId="0" applyFont="1"/>
    <xf numFmtId="0" fontId="24" fillId="0" borderId="0" xfId="0" applyFont="1" applyAlignment="1">
      <alignment horizontal="center"/>
    </xf>
    <xf numFmtId="0" fontId="25" fillId="0" borderId="0" xfId="0" applyFont="1"/>
    <xf numFmtId="0" fontId="29" fillId="0" borderId="0" xfId="0" applyFont="1"/>
    <xf numFmtId="0" fontId="29" fillId="0" borderId="0" xfId="0" applyFont="1" applyAlignment="1">
      <alignment horizontal="center"/>
    </xf>
    <xf numFmtId="166" fontId="26" fillId="0" borderId="0" xfId="0" applyNumberFormat="1" applyFont="1" applyAlignment="1">
      <alignment horizontal="right"/>
    </xf>
    <xf numFmtId="0" fontId="26" fillId="0" borderId="20" xfId="0" applyFont="1" applyBorder="1"/>
    <xf numFmtId="1" fontId="32" fillId="0" borderId="2" xfId="0" applyNumberFormat="1" applyFont="1" applyBorder="1" applyAlignment="1">
      <alignment horizontal="center" vertical="center"/>
    </xf>
    <xf numFmtId="0" fontId="32" fillId="0" borderId="2" xfId="0" applyFont="1" applyBorder="1" applyAlignment="1">
      <alignment horizontal="center" vertical="center"/>
    </xf>
    <xf numFmtId="1" fontId="32" fillId="0" borderId="16" xfId="0" applyNumberFormat="1" applyFont="1" applyBorder="1" applyAlignment="1">
      <alignment horizontal="center" vertical="center"/>
    </xf>
    <xf numFmtId="0" fontId="26" fillId="0" borderId="14" xfId="0" applyFont="1" applyBorder="1"/>
    <xf numFmtId="3" fontId="32" fillId="0" borderId="1" xfId="0" applyNumberFormat="1" applyFont="1" applyBorder="1" applyAlignment="1">
      <alignment horizontal="center" vertical="center"/>
    </xf>
    <xf numFmtId="0" fontId="32" fillId="0" borderId="0" xfId="0" applyFont="1" applyAlignment="1">
      <alignment horizontal="center" vertical="center"/>
    </xf>
    <xf numFmtId="3" fontId="32" fillId="0" borderId="13" xfId="0" applyNumberFormat="1" applyFont="1" applyBorder="1" applyAlignment="1">
      <alignment horizontal="center" vertical="center"/>
    </xf>
    <xf numFmtId="3" fontId="32" fillId="0" borderId="0" xfId="0" applyNumberFormat="1" applyFont="1" applyAlignment="1">
      <alignment horizontal="center" vertical="center"/>
    </xf>
    <xf numFmtId="3" fontId="32" fillId="0" borderId="15" xfId="0" applyNumberFormat="1" applyFont="1" applyBorder="1" applyAlignment="1">
      <alignment horizontal="center" vertical="center"/>
    </xf>
    <xf numFmtId="0" fontId="32" fillId="0" borderId="14" xfId="0" applyFont="1" applyBorder="1"/>
    <xf numFmtId="3" fontId="32" fillId="0" borderId="1" xfId="0" applyNumberFormat="1" applyFont="1" applyBorder="1" applyAlignment="1">
      <alignment horizontal="right" vertical="center"/>
    </xf>
    <xf numFmtId="3" fontId="32" fillId="0" borderId="13" xfId="0" applyNumberFormat="1" applyFont="1" applyBorder="1" applyAlignment="1">
      <alignment horizontal="right"/>
    </xf>
    <xf numFmtId="3" fontId="32" fillId="0" borderId="0" xfId="0" applyNumberFormat="1" applyFont="1" applyAlignment="1">
      <alignment horizontal="right" vertical="center"/>
    </xf>
    <xf numFmtId="37" fontId="26" fillId="0" borderId="0" xfId="0" applyNumberFormat="1" applyFont="1" applyAlignment="1">
      <alignment horizontal="right" vertical="center"/>
    </xf>
    <xf numFmtId="37" fontId="26" fillId="0" borderId="0" xfId="0" applyNumberFormat="1" applyFont="1" applyAlignment="1">
      <alignment horizontal="center" vertical="center"/>
    </xf>
    <xf numFmtId="37" fontId="26" fillId="0" borderId="15" xfId="0" applyNumberFormat="1" applyFont="1" applyBorder="1" applyAlignment="1">
      <alignment horizontal="center" vertical="center"/>
    </xf>
    <xf numFmtId="3" fontId="23" fillId="2" borderId="0" xfId="0" applyNumberFormat="1" applyFont="1" applyFill="1" applyAlignment="1">
      <alignment horizontal="right" vertical="center"/>
    </xf>
    <xf numFmtId="3" fontId="26" fillId="0" borderId="0" xfId="1" applyNumberFormat="1" applyFont="1" applyBorder="1" applyAlignment="1">
      <alignment horizontal="center" vertical="center"/>
    </xf>
    <xf numFmtId="3" fontId="26" fillId="0" borderId="15" xfId="0" applyNumberFormat="1" applyFont="1" applyBorder="1" applyAlignment="1">
      <alignment horizontal="right"/>
    </xf>
    <xf numFmtId="165" fontId="26" fillId="0" borderId="0" xfId="1" applyFont="1" applyBorder="1" applyAlignment="1">
      <alignment horizontal="right" vertical="center"/>
    </xf>
    <xf numFmtId="165" fontId="26" fillId="0" borderId="0" xfId="1" applyFont="1" applyBorder="1" applyAlignment="1">
      <alignment horizontal="center" vertical="center"/>
    </xf>
    <xf numFmtId="165" fontId="26" fillId="0" borderId="15" xfId="1" applyFont="1" applyBorder="1" applyAlignment="1">
      <alignment horizontal="center"/>
    </xf>
    <xf numFmtId="165" fontId="26" fillId="0" borderId="15" xfId="1" applyFont="1" applyBorder="1" applyAlignment="1">
      <alignment horizontal="right" vertical="center"/>
    </xf>
    <xf numFmtId="170" fontId="26" fillId="0" borderId="15" xfId="1" applyNumberFormat="1" applyFont="1" applyBorder="1" applyAlignment="1">
      <alignment horizontal="right"/>
    </xf>
    <xf numFmtId="3" fontId="32" fillId="0" borderId="2" xfId="1" applyNumberFormat="1" applyFont="1" applyBorder="1" applyAlignment="1">
      <alignment horizontal="right" vertical="center"/>
    </xf>
    <xf numFmtId="37" fontId="32" fillId="0" borderId="0" xfId="0" applyNumberFormat="1" applyFont="1" applyAlignment="1">
      <alignment horizontal="center" vertical="center"/>
    </xf>
    <xf numFmtId="3" fontId="32" fillId="0" borderId="16" xfId="1" applyNumberFormat="1" applyFont="1" applyBorder="1" applyAlignment="1">
      <alignment horizontal="right" vertical="center"/>
    </xf>
    <xf numFmtId="3" fontId="26" fillId="0" borderId="0" xfId="1" applyNumberFormat="1" applyFont="1" applyBorder="1" applyAlignment="1">
      <alignment horizontal="right" vertical="center"/>
    </xf>
    <xf numFmtId="3" fontId="26" fillId="0" borderId="15" xfId="1" applyNumberFormat="1" applyFont="1" applyBorder="1" applyAlignment="1">
      <alignment horizontal="center" vertical="center"/>
    </xf>
    <xf numFmtId="3" fontId="26" fillId="0" borderId="0" xfId="0" applyNumberFormat="1" applyFont="1" applyAlignment="1">
      <alignment horizontal="right" vertical="center"/>
    </xf>
    <xf numFmtId="3" fontId="26" fillId="0" borderId="15" xfId="0" applyNumberFormat="1" applyFont="1" applyBorder="1" applyAlignment="1">
      <alignment horizontal="center" vertical="center"/>
    </xf>
    <xf numFmtId="169" fontId="23" fillId="2" borderId="0" xfId="1" applyNumberFormat="1" applyFont="1" applyFill="1" applyBorder="1" applyAlignment="1">
      <alignment horizontal="right" vertical="center"/>
    </xf>
    <xf numFmtId="170" fontId="23" fillId="2" borderId="15" xfId="1" applyNumberFormat="1" applyFont="1" applyFill="1" applyBorder="1" applyAlignment="1">
      <alignment horizontal="right" vertical="center"/>
    </xf>
    <xf numFmtId="3" fontId="23" fillId="2" borderId="1" xfId="0" applyNumberFormat="1" applyFont="1" applyFill="1" applyBorder="1" applyAlignment="1">
      <alignment horizontal="right" vertical="center"/>
    </xf>
    <xf numFmtId="170" fontId="23" fillId="2" borderId="13" xfId="1" applyNumberFormat="1" applyFont="1" applyFill="1" applyBorder="1" applyAlignment="1">
      <alignment horizontal="right" vertical="center"/>
    </xf>
    <xf numFmtId="3" fontId="26" fillId="0" borderId="15" xfId="1" applyNumberFormat="1" applyFont="1" applyBorder="1" applyAlignment="1">
      <alignment horizontal="right" vertical="center"/>
    </xf>
    <xf numFmtId="3" fontId="32" fillId="0" borderId="3" xfId="1" applyNumberFormat="1" applyFont="1" applyBorder="1" applyAlignment="1">
      <alignment horizontal="right" vertical="center"/>
    </xf>
    <xf numFmtId="3" fontId="32" fillId="0" borderId="19" xfId="1" applyNumberFormat="1" applyFont="1" applyBorder="1" applyAlignment="1">
      <alignment horizontal="right" vertical="center"/>
    </xf>
    <xf numFmtId="0" fontId="26" fillId="0" borderId="12" xfId="0" applyFont="1" applyBorder="1"/>
    <xf numFmtId="37" fontId="26" fillId="0" borderId="1" xfId="0" applyNumberFormat="1" applyFont="1" applyBorder="1"/>
    <xf numFmtId="37" fontId="26" fillId="0" borderId="13" xfId="0" applyNumberFormat="1" applyFont="1" applyBorder="1"/>
    <xf numFmtId="37" fontId="26" fillId="0" borderId="0" xfId="0" applyNumberFormat="1" applyFont="1"/>
    <xf numFmtId="3" fontId="26" fillId="0" borderId="0" xfId="0" applyNumberFormat="1" applyFont="1"/>
    <xf numFmtId="0" fontId="31" fillId="0" borderId="0" xfId="0" applyFont="1"/>
    <xf numFmtId="0" fontId="33" fillId="0" borderId="0" xfId="0" applyFont="1"/>
    <xf numFmtId="0" fontId="32" fillId="0" borderId="0" xfId="0" applyFont="1"/>
    <xf numFmtId="0" fontId="23" fillId="0" borderId="0" xfId="0" applyFont="1" applyAlignment="1">
      <alignment horizontal="center"/>
    </xf>
    <xf numFmtId="0" fontId="32" fillId="0" borderId="4"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wrapText="1"/>
    </xf>
    <xf numFmtId="3" fontId="36" fillId="0" borderId="5" xfId="0" applyNumberFormat="1" applyFont="1" applyBorder="1" applyAlignment="1">
      <alignment horizontal="center"/>
    </xf>
    <xf numFmtId="3" fontId="36" fillId="0" borderId="5" xfId="0" applyNumberFormat="1" applyFont="1" applyBorder="1" applyAlignment="1">
      <alignment horizontal="right"/>
    </xf>
    <xf numFmtId="3" fontId="32" fillId="0" borderId="5" xfId="0" applyNumberFormat="1" applyFont="1" applyBorder="1" applyAlignment="1">
      <alignment horizontal="right"/>
    </xf>
    <xf numFmtId="0" fontId="26" fillId="0" borderId="6" xfId="0" applyFont="1" applyBorder="1" applyAlignment="1">
      <alignment horizontal="center" wrapText="1"/>
    </xf>
    <xf numFmtId="3" fontId="23" fillId="0" borderId="6" xfId="0" applyNumberFormat="1" applyFont="1" applyBorder="1"/>
    <xf numFmtId="3" fontId="26" fillId="0" borderId="6" xfId="0" applyNumberFormat="1" applyFont="1" applyBorder="1" applyAlignment="1">
      <alignment horizontal="right"/>
    </xf>
    <xf numFmtId="0" fontId="32" fillId="0" borderId="6" xfId="0" applyFont="1" applyBorder="1" applyAlignment="1">
      <alignment horizontal="center" wrapText="1"/>
    </xf>
    <xf numFmtId="3" fontId="32" fillId="0" borderId="6" xfId="0" applyNumberFormat="1" applyFont="1" applyBorder="1" applyAlignment="1">
      <alignment vertical="center"/>
    </xf>
    <xf numFmtId="0" fontId="26" fillId="0" borderId="6" xfId="0" applyFont="1" applyBorder="1" applyAlignment="1">
      <alignment vertical="center"/>
    </xf>
    <xf numFmtId="3" fontId="26" fillId="0" borderId="6" xfId="0" applyNumberFormat="1" applyFont="1" applyBorder="1" applyAlignment="1">
      <alignment horizontal="right" vertical="center"/>
    </xf>
    <xf numFmtId="0" fontId="26" fillId="0" borderId="6" xfId="0" applyFont="1" applyBorder="1" applyAlignment="1">
      <alignment horizontal="left"/>
    </xf>
    <xf numFmtId="3" fontId="26" fillId="0" borderId="6" xfId="0" applyNumberFormat="1" applyFont="1" applyBorder="1" applyAlignment="1">
      <alignment horizontal="right" wrapText="1"/>
    </xf>
    <xf numFmtId="3" fontId="32" fillId="0" borderId="6" xfId="0" applyNumberFormat="1" applyFont="1" applyBorder="1" applyAlignment="1">
      <alignment horizontal="center"/>
    </xf>
    <xf numFmtId="0" fontId="26" fillId="0" borderId="6" xfId="0" applyFont="1" applyBorder="1"/>
    <xf numFmtId="3" fontId="26" fillId="0" borderId="6" xfId="0" applyNumberFormat="1" applyFont="1" applyBorder="1"/>
    <xf numFmtId="3" fontId="26" fillId="0" borderId="7" xfId="0" applyNumberFormat="1" applyFont="1" applyBorder="1" applyAlignment="1">
      <alignment horizontal="right"/>
    </xf>
    <xf numFmtId="3" fontId="32" fillId="0" borderId="5" xfId="0" applyNumberFormat="1" applyFont="1" applyBorder="1" applyAlignment="1">
      <alignment horizontal="center" vertical="center" wrapText="1"/>
    </xf>
    <xf numFmtId="37" fontId="36" fillId="0" borderId="5" xfId="0" applyNumberFormat="1" applyFont="1" applyBorder="1" applyAlignment="1">
      <alignment horizontal="center" vertical="center" wrapText="1"/>
    </xf>
    <xf numFmtId="37" fontId="36" fillId="0" borderId="5" xfId="0" applyNumberFormat="1" applyFont="1" applyBorder="1" applyAlignment="1">
      <alignment horizontal="right" vertical="center"/>
    </xf>
    <xf numFmtId="0" fontId="32" fillId="0" borderId="4" xfId="0" applyFont="1" applyBorder="1" applyAlignment="1">
      <alignment horizontal="center" wrapText="1"/>
    </xf>
    <xf numFmtId="3" fontId="26" fillId="0" borderId="9" xfId="0" applyNumberFormat="1" applyFont="1" applyBorder="1"/>
    <xf numFmtId="165" fontId="36" fillId="0" borderId="18" xfId="1" applyFont="1" applyBorder="1" applyAlignment="1">
      <alignment horizontal="center"/>
    </xf>
    <xf numFmtId="0" fontId="34" fillId="0" borderId="0" xfId="0" applyFont="1"/>
    <xf numFmtId="0" fontId="32" fillId="0" borderId="0" xfId="0" applyFont="1" applyAlignment="1">
      <alignment vertical="center"/>
    </xf>
    <xf numFmtId="0" fontId="32" fillId="0" borderId="0" xfId="0" applyFont="1" applyAlignment="1">
      <alignment horizontal="center"/>
    </xf>
    <xf numFmtId="0" fontId="32" fillId="0" borderId="0" xfId="0" applyFont="1" applyAlignment="1">
      <alignment horizontal="center" wrapText="1"/>
    </xf>
    <xf numFmtId="0" fontId="22" fillId="0" borderId="0" xfId="0" applyFont="1"/>
    <xf numFmtId="3" fontId="26" fillId="0" borderId="0" xfId="0" applyNumberFormat="1" applyFont="1" applyAlignment="1">
      <alignment horizontal="center" vertical="center"/>
    </xf>
    <xf numFmtId="0" fontId="29" fillId="2" borderId="0" xfId="0" applyFont="1" applyFill="1"/>
    <xf numFmtId="0" fontId="35" fillId="0" borderId="0" xfId="0" applyFont="1" applyAlignment="1">
      <alignment horizontal="center"/>
    </xf>
    <xf numFmtId="0" fontId="23" fillId="0" borderId="10" xfId="0" applyFont="1" applyBorder="1"/>
    <xf numFmtId="0" fontId="23" fillId="0" borderId="12" xfId="0" applyFont="1" applyBorder="1"/>
    <xf numFmtId="3" fontId="23" fillId="0" borderId="0" xfId="0" applyNumberFormat="1" applyFont="1" applyAlignment="1">
      <alignment horizontal="center"/>
    </xf>
    <xf numFmtId="3" fontId="23" fillId="0" borderId="15" xfId="0" applyNumberFormat="1" applyFont="1" applyBorder="1" applyAlignment="1">
      <alignment horizontal="center"/>
    </xf>
    <xf numFmtId="169" fontId="23" fillId="0" borderId="0" xfId="1" applyNumberFormat="1" applyFont="1" applyBorder="1" applyAlignment="1">
      <alignment horizontal="center"/>
    </xf>
    <xf numFmtId="3" fontId="23" fillId="0" borderId="15" xfId="0" applyNumberFormat="1" applyFont="1" applyBorder="1" applyAlignment="1">
      <alignment horizontal="right"/>
    </xf>
    <xf numFmtId="49" fontId="26" fillId="0" borderId="14" xfId="0" applyNumberFormat="1" applyFont="1" applyBorder="1"/>
    <xf numFmtId="169" fontId="23" fillId="0" borderId="15" xfId="1" applyNumberFormat="1" applyFont="1" applyBorder="1" applyAlignment="1">
      <alignment horizontal="right"/>
    </xf>
    <xf numFmtId="169" fontId="23" fillId="0" borderId="1" xfId="1" applyNumberFormat="1" applyFont="1" applyBorder="1" applyAlignment="1">
      <alignment horizontal="center"/>
    </xf>
    <xf numFmtId="169" fontId="23" fillId="0" borderId="13" xfId="1" applyNumberFormat="1" applyFont="1" applyBorder="1" applyAlignment="1">
      <alignment horizontal="right"/>
    </xf>
    <xf numFmtId="169" fontId="32" fillId="0" borderId="1" xfId="1" applyNumberFormat="1" applyFont="1" applyBorder="1" applyAlignment="1">
      <alignment horizontal="center"/>
    </xf>
    <xf numFmtId="169" fontId="32" fillId="0" borderId="13" xfId="1" applyNumberFormat="1" applyFont="1" applyBorder="1" applyAlignment="1">
      <alignment horizontal="right"/>
    </xf>
    <xf numFmtId="49" fontId="23" fillId="0" borderId="14" xfId="0" applyNumberFormat="1" applyFont="1" applyBorder="1"/>
    <xf numFmtId="169" fontId="26" fillId="0" borderId="0" xfId="1" applyNumberFormat="1" applyFont="1" applyBorder="1" applyAlignment="1">
      <alignment horizontal="center"/>
    </xf>
    <xf numFmtId="49" fontId="32" fillId="0" borderId="14" xfId="0" applyNumberFormat="1" applyFont="1" applyBorder="1"/>
    <xf numFmtId="169" fontId="32" fillId="0" borderId="2" xfId="1" applyNumberFormat="1" applyFont="1" applyBorder="1" applyAlignment="1">
      <alignment horizontal="center"/>
    </xf>
    <xf numFmtId="169" fontId="32" fillId="0" borderId="16" xfId="1" applyNumberFormat="1" applyFont="1" applyBorder="1" applyAlignment="1">
      <alignment horizontal="center"/>
    </xf>
    <xf numFmtId="169" fontId="32" fillId="0" borderId="8" xfId="1" applyNumberFormat="1" applyFont="1" applyBorder="1" applyAlignment="1">
      <alignment horizontal="center"/>
    </xf>
    <xf numFmtId="169" fontId="32" fillId="0" borderId="17" xfId="1" applyNumberFormat="1" applyFont="1" applyBorder="1" applyAlignment="1">
      <alignment horizontal="center"/>
    </xf>
    <xf numFmtId="49" fontId="23" fillId="0" borderId="12" xfId="0" applyNumberFormat="1" applyFont="1" applyBorder="1"/>
    <xf numFmtId="3" fontId="23" fillId="0" borderId="1" xfId="0" applyNumberFormat="1" applyFont="1" applyBorder="1" applyAlignment="1">
      <alignment horizontal="center"/>
    </xf>
    <xf numFmtId="3" fontId="23" fillId="0" borderId="13" xfId="0" applyNumberFormat="1" applyFont="1" applyBorder="1" applyAlignment="1">
      <alignment horizontal="center"/>
    </xf>
    <xf numFmtId="49" fontId="23" fillId="0" borderId="0" xfId="0" applyNumberFormat="1" applyFont="1"/>
    <xf numFmtId="3" fontId="23" fillId="0" borderId="0" xfId="0" applyNumberFormat="1" applyFont="1"/>
    <xf numFmtId="3" fontId="33" fillId="0" borderId="0" xfId="0" applyNumberFormat="1" applyFont="1"/>
    <xf numFmtId="0" fontId="35" fillId="0" borderId="10" xfId="0" applyFont="1" applyBorder="1" applyAlignment="1">
      <alignment horizontal="center"/>
    </xf>
    <xf numFmtId="0" fontId="32" fillId="0" borderId="12" xfId="0" applyFont="1" applyBorder="1"/>
    <xf numFmtId="3" fontId="23" fillId="2" borderId="0" xfId="0" applyNumberFormat="1" applyFont="1" applyFill="1" applyAlignment="1">
      <alignment horizontal="center"/>
    </xf>
    <xf numFmtId="3" fontId="23" fillId="2" borderId="15" xfId="0" applyNumberFormat="1" applyFont="1" applyFill="1" applyBorder="1" applyAlignment="1">
      <alignment horizontal="center"/>
    </xf>
    <xf numFmtId="3" fontId="23" fillId="2" borderId="0" xfId="0" applyNumberFormat="1" applyFont="1" applyFill="1" applyAlignment="1">
      <alignment horizontal="right"/>
    </xf>
    <xf numFmtId="3" fontId="23" fillId="2" borderId="15" xfId="0" applyNumberFormat="1" applyFont="1" applyFill="1" applyBorder="1" applyAlignment="1">
      <alignment horizontal="right"/>
    </xf>
    <xf numFmtId="0" fontId="23" fillId="0" borderId="14" xfId="0" applyFont="1" applyBorder="1"/>
    <xf numFmtId="3" fontId="23" fillId="2" borderId="13" xfId="0" applyNumberFormat="1" applyFont="1" applyFill="1" applyBorder="1" applyAlignment="1">
      <alignment horizontal="right"/>
    </xf>
    <xf numFmtId="3" fontId="32" fillId="2" borderId="2" xfId="0" applyNumberFormat="1" applyFont="1" applyFill="1" applyBorder="1" applyAlignment="1">
      <alignment horizontal="right"/>
    </xf>
    <xf numFmtId="3" fontId="32" fillId="2" borderId="16" xfId="0" applyNumberFormat="1" applyFont="1" applyFill="1" applyBorder="1" applyAlignment="1">
      <alignment horizontal="right"/>
    </xf>
    <xf numFmtId="164" fontId="23" fillId="2" borderId="0" xfId="4" applyFont="1" applyFill="1" applyBorder="1" applyAlignment="1">
      <alignment horizontal="right"/>
    </xf>
    <xf numFmtId="164" fontId="23" fillId="2" borderId="15" xfId="4" applyFont="1" applyFill="1" applyBorder="1" applyAlignment="1">
      <alignment horizontal="center"/>
    </xf>
    <xf numFmtId="3" fontId="32" fillId="2" borderId="0" xfId="0" applyNumberFormat="1" applyFont="1" applyFill="1" applyAlignment="1">
      <alignment horizontal="center"/>
    </xf>
    <xf numFmtId="3" fontId="32" fillId="2" borderId="15" xfId="0" applyNumberFormat="1" applyFont="1" applyFill="1" applyBorder="1" applyAlignment="1">
      <alignment horizontal="center"/>
    </xf>
    <xf numFmtId="3" fontId="26" fillId="2" borderId="0" xfId="0" applyNumberFormat="1" applyFont="1" applyFill="1" applyAlignment="1">
      <alignment horizontal="right"/>
    </xf>
    <xf numFmtId="3" fontId="32" fillId="2" borderId="15" xfId="0" applyNumberFormat="1" applyFont="1" applyFill="1" applyBorder="1" applyAlignment="1">
      <alignment horizontal="right"/>
    </xf>
    <xf numFmtId="164" fontId="26" fillId="2" borderId="1" xfId="4" applyFont="1" applyFill="1" applyBorder="1" applyAlignment="1">
      <alignment horizontal="right"/>
    </xf>
    <xf numFmtId="164" fontId="26" fillId="2" borderId="13" xfId="4" applyFont="1" applyFill="1" applyBorder="1" applyAlignment="1">
      <alignment horizontal="center"/>
    </xf>
    <xf numFmtId="3" fontId="32" fillId="2" borderId="0" xfId="0" applyNumberFormat="1" applyFont="1" applyFill="1" applyAlignment="1">
      <alignment horizontal="right"/>
    </xf>
    <xf numFmtId="3" fontId="32" fillId="2" borderId="8" xfId="0" applyNumberFormat="1" applyFont="1" applyFill="1" applyBorder="1" applyAlignment="1">
      <alignment horizontal="right"/>
    </xf>
    <xf numFmtId="3" fontId="32" fillId="2" borderId="17" xfId="0" applyNumberFormat="1" applyFont="1" applyFill="1" applyBorder="1" applyAlignment="1">
      <alignment horizontal="right"/>
    </xf>
    <xf numFmtId="0" fontId="32" fillId="2" borderId="1" xfId="0" applyFont="1" applyFill="1" applyBorder="1" applyAlignment="1">
      <alignment horizontal="center"/>
    </xf>
    <xf numFmtId="0" fontId="32" fillId="2" borderId="13" xfId="0" applyFont="1" applyFill="1" applyBorder="1" applyAlignment="1">
      <alignment horizontal="center"/>
    </xf>
    <xf numFmtId="3" fontId="32" fillId="2" borderId="1" xfId="0" applyNumberFormat="1" applyFont="1" applyFill="1" applyBorder="1" applyAlignment="1">
      <alignment horizontal="right"/>
    </xf>
    <xf numFmtId="167" fontId="23" fillId="0" borderId="0" xfId="0" applyNumberFormat="1" applyFont="1" applyAlignment="1">
      <alignment horizontal="right"/>
    </xf>
    <xf numFmtId="167" fontId="23" fillId="0" borderId="15" xfId="0" applyNumberFormat="1" applyFont="1" applyBorder="1" applyAlignment="1">
      <alignment horizontal="right"/>
    </xf>
    <xf numFmtId="167" fontId="26" fillId="0" borderId="0" xfId="0" applyNumberFormat="1" applyFont="1" applyAlignment="1">
      <alignment horizontal="right"/>
    </xf>
    <xf numFmtId="167" fontId="26" fillId="0" borderId="15" xfId="0" applyNumberFormat="1" applyFont="1" applyBorder="1" applyAlignment="1">
      <alignment horizontal="right"/>
    </xf>
    <xf numFmtId="0" fontId="33" fillId="0" borderId="12" xfId="0" applyFont="1" applyBorder="1"/>
    <xf numFmtId="167" fontId="33" fillId="0" borderId="1" xfId="0" applyNumberFormat="1" applyFont="1" applyBorder="1"/>
    <xf numFmtId="3" fontId="33" fillId="2" borderId="13" xfId="0" applyNumberFormat="1" applyFont="1" applyFill="1" applyBorder="1"/>
    <xf numFmtId="167" fontId="23" fillId="2" borderId="0" xfId="0" applyNumberFormat="1" applyFont="1" applyFill="1"/>
    <xf numFmtId="3" fontId="23" fillId="2" borderId="0" xfId="0" applyNumberFormat="1" applyFont="1" applyFill="1"/>
    <xf numFmtId="3" fontId="31" fillId="2" borderId="0" xfId="0" applyNumberFormat="1" applyFont="1" applyFill="1"/>
    <xf numFmtId="0" fontId="38" fillId="0" borderId="4" xfId="0" applyFont="1" applyBorder="1" applyAlignment="1">
      <alignment vertical="center"/>
    </xf>
    <xf numFmtId="0" fontId="38" fillId="0" borderId="4" xfId="0" applyFont="1" applyBorder="1" applyAlignment="1">
      <alignment horizontal="left" vertical="center"/>
    </xf>
    <xf numFmtId="0" fontId="39" fillId="0" borderId="4" xfId="0" applyFont="1" applyBorder="1" applyAlignment="1">
      <alignment horizontal="center" vertical="center" wrapText="1"/>
    </xf>
    <xf numFmtId="165" fontId="38" fillId="0" borderId="4" xfId="1" applyFont="1" applyBorder="1" applyAlignment="1">
      <alignment horizontal="center" vertical="center"/>
    </xf>
    <xf numFmtId="0" fontId="39" fillId="0" borderId="4" xfId="0" applyFont="1" applyBorder="1" applyAlignment="1">
      <alignment vertical="center"/>
    </xf>
    <xf numFmtId="165" fontId="39" fillId="0" borderId="4" xfId="1" applyFont="1" applyBorder="1" applyAlignment="1">
      <alignment horizontal="center" vertical="center"/>
    </xf>
    <xf numFmtId="0" fontId="39" fillId="0" borderId="4" xfId="0" applyFont="1" applyBorder="1" applyAlignment="1">
      <alignment horizontal="center" vertical="center"/>
    </xf>
    <xf numFmtId="165" fontId="36" fillId="0" borderId="4" xfId="1" applyFont="1" applyBorder="1" applyAlignment="1">
      <alignment horizontal="center" vertical="center"/>
    </xf>
    <xf numFmtId="165" fontId="36" fillId="0" borderId="4" xfId="1" applyFont="1" applyBorder="1" applyAlignment="1">
      <alignment horizontal="center"/>
    </xf>
    <xf numFmtId="3" fontId="38" fillId="0" borderId="4" xfId="0" applyNumberFormat="1" applyFont="1" applyBorder="1" applyAlignment="1">
      <alignment vertical="center"/>
    </xf>
    <xf numFmtId="169" fontId="23" fillId="0" borderId="0" xfId="1" applyNumberFormat="1" applyFont="1"/>
    <xf numFmtId="3" fontId="39" fillId="0" borderId="4" xfId="0" applyNumberFormat="1" applyFont="1" applyBorder="1" applyAlignment="1">
      <alignment vertical="center"/>
    </xf>
    <xf numFmtId="0" fontId="39" fillId="0" borderId="0" xfId="0" applyFont="1" applyAlignment="1">
      <alignment vertical="center"/>
    </xf>
    <xf numFmtId="3" fontId="39" fillId="0" borderId="0" xfId="0" applyNumberFormat="1" applyFont="1" applyAlignment="1">
      <alignment vertical="center"/>
    </xf>
    <xf numFmtId="0" fontId="36" fillId="0" borderId="0" xfId="0" applyFont="1" applyAlignment="1">
      <alignment vertical="center"/>
    </xf>
    <xf numFmtId="0" fontId="22" fillId="0" borderId="0" xfId="2" applyFont="1" applyAlignment="1">
      <alignment vertical="center"/>
    </xf>
    <xf numFmtId="3" fontId="38" fillId="0" borderId="4" xfId="0" applyNumberFormat="1" applyFont="1" applyBorder="1" applyAlignment="1">
      <alignment horizontal="center" vertical="center"/>
    </xf>
    <xf numFmtId="0" fontId="38" fillId="0" borderId="4" xfId="0" applyFont="1" applyBorder="1" applyAlignment="1">
      <alignment horizontal="center" vertical="center"/>
    </xf>
    <xf numFmtId="3" fontId="39" fillId="0" borderId="4" xfId="0" applyNumberFormat="1" applyFont="1" applyBorder="1" applyAlignment="1">
      <alignment horizontal="center" vertical="center"/>
    </xf>
    <xf numFmtId="0" fontId="23" fillId="0" borderId="0" xfId="0" applyFont="1" applyAlignment="1">
      <alignment vertical="center"/>
    </xf>
    <xf numFmtId="0" fontId="23" fillId="0" borderId="0" xfId="0" applyFont="1" applyAlignment="1">
      <alignment vertical="center" wrapText="1"/>
    </xf>
    <xf numFmtId="0" fontId="23" fillId="0" borderId="0" xfId="0" applyFont="1" applyAlignment="1">
      <alignment horizontal="left" vertical="top"/>
    </xf>
    <xf numFmtId="0" fontId="23" fillId="0" borderId="0" xfId="0" applyFont="1" applyAlignment="1">
      <alignment horizontal="left" vertical="center" wrapText="1"/>
    </xf>
    <xf numFmtId="0" fontId="39" fillId="0" borderId="0" xfId="0" applyFont="1"/>
    <xf numFmtId="0" fontId="37" fillId="0" borderId="4" xfId="0" applyFont="1" applyBorder="1" applyAlignment="1">
      <alignment horizontal="center" vertical="center" wrapText="1"/>
    </xf>
    <xf numFmtId="0" fontId="37" fillId="2" borderId="4" xfId="0" applyFont="1" applyFill="1" applyBorder="1" applyAlignment="1">
      <alignment horizontal="center" vertical="center" wrapText="1"/>
    </xf>
    <xf numFmtId="0" fontId="23" fillId="0" borderId="16" xfId="0" applyFont="1" applyBorder="1" applyAlignment="1">
      <alignment horizontal="left" vertical="center"/>
    </xf>
    <xf numFmtId="0" fontId="23" fillId="2" borderId="16" xfId="0" applyFont="1" applyFill="1" applyBorder="1" applyAlignment="1">
      <alignment horizontal="left" vertical="center"/>
    </xf>
    <xf numFmtId="164" fontId="23" fillId="0" borderId="16" xfId="4" applyFont="1" applyBorder="1" applyAlignment="1">
      <alignment horizontal="right" vertical="center"/>
    </xf>
    <xf numFmtId="10" fontId="23" fillId="0" borderId="16" xfId="3" applyNumberFormat="1" applyFont="1" applyBorder="1" applyAlignment="1">
      <alignment horizontal="right" vertical="center"/>
    </xf>
    <xf numFmtId="168" fontId="23" fillId="0" borderId="16" xfId="0" applyNumberFormat="1" applyFont="1" applyBorder="1" applyAlignment="1">
      <alignment horizontal="right" vertical="center"/>
    </xf>
    <xf numFmtId="164" fontId="33" fillId="0" borderId="16" xfId="4" applyFont="1" applyBorder="1" applyAlignment="1">
      <alignment horizontal="right"/>
    </xf>
    <xf numFmtId="0" fontId="23" fillId="0" borderId="0" xfId="0" applyFont="1" applyAlignment="1">
      <alignment horizontal="left"/>
    </xf>
    <xf numFmtId="0" fontId="41" fillId="2" borderId="0" xfId="0" applyFont="1" applyFill="1"/>
    <xf numFmtId="0" fontId="26" fillId="2" borderId="0" xfId="0" applyFont="1" applyFill="1"/>
    <xf numFmtId="0" fontId="27" fillId="2" borderId="0" xfId="0" applyFont="1" applyFill="1"/>
    <xf numFmtId="0" fontId="26" fillId="2" borderId="0" xfId="0" applyFont="1" applyFill="1" applyAlignment="1">
      <alignment horizontal="center"/>
    </xf>
    <xf numFmtId="0" fontId="23" fillId="0" borderId="0" xfId="0" applyFont="1" applyAlignment="1">
      <alignment horizontal="left" vertical="top" wrapText="1"/>
    </xf>
    <xf numFmtId="0" fontId="43" fillId="2" borderId="0" xfId="0" applyFont="1" applyFill="1" applyAlignment="1">
      <alignment vertical="center"/>
    </xf>
    <xf numFmtId="0" fontId="44" fillId="2" borderId="0" xfId="0" applyFont="1" applyFill="1" applyAlignment="1">
      <alignment vertical="center"/>
    </xf>
    <xf numFmtId="0" fontId="45" fillId="4" borderId="0" xfId="0" applyFont="1" applyFill="1"/>
    <xf numFmtId="0" fontId="46" fillId="4" borderId="0" xfId="0" applyFont="1" applyFill="1" applyAlignment="1">
      <alignment vertical="center" wrapText="1"/>
    </xf>
    <xf numFmtId="0" fontId="46" fillId="4" borderId="0" xfId="0" applyFont="1" applyFill="1"/>
    <xf numFmtId="0" fontId="46" fillId="4" borderId="0" xfId="0" applyFont="1" applyFill="1" applyAlignment="1">
      <alignment horizontal="center" vertical="center"/>
    </xf>
    <xf numFmtId="0" fontId="47" fillId="4" borderId="0" xfId="0" applyFont="1" applyFill="1" applyAlignment="1">
      <alignment vertical="center" wrapText="1"/>
    </xf>
    <xf numFmtId="0" fontId="48" fillId="4" borderId="0" xfId="0" applyFont="1" applyFill="1"/>
    <xf numFmtId="0" fontId="47" fillId="4" borderId="0" xfId="0" applyFont="1" applyFill="1"/>
    <xf numFmtId="0" fontId="47" fillId="4" borderId="0" xfId="0" applyFont="1" applyFill="1" applyAlignment="1">
      <alignment vertical="center"/>
    </xf>
    <xf numFmtId="0" fontId="51" fillId="4" borderId="0" xfId="0" applyFont="1" applyFill="1"/>
    <xf numFmtId="0" fontId="50" fillId="4" borderId="0" xfId="0" applyFont="1" applyFill="1" applyAlignment="1">
      <alignment horizontal="center" vertical="center"/>
    </xf>
    <xf numFmtId="0" fontId="47" fillId="4" borderId="0" xfId="0" applyFont="1" applyFill="1" applyAlignment="1">
      <alignment horizontal="center" vertical="center"/>
    </xf>
    <xf numFmtId="14" fontId="47" fillId="4" borderId="0" xfId="0" applyNumberFormat="1" applyFont="1" applyFill="1" applyAlignment="1">
      <alignment horizontal="center" vertical="center"/>
    </xf>
    <xf numFmtId="0" fontId="49" fillId="4" borderId="0" xfId="0" applyFont="1" applyFill="1" applyAlignment="1">
      <alignment horizontal="center" vertical="center"/>
    </xf>
    <xf numFmtId="0" fontId="5" fillId="0" borderId="0" xfId="0" applyFont="1" applyAlignment="1">
      <alignment horizontal="center"/>
    </xf>
    <xf numFmtId="0" fontId="29" fillId="0" borderId="0" xfId="0" applyFont="1" applyAlignment="1">
      <alignment horizontal="center"/>
    </xf>
    <xf numFmtId="0" fontId="19" fillId="0" borderId="0" xfId="0" applyFont="1" applyAlignment="1">
      <alignment horizontal="center"/>
    </xf>
    <xf numFmtId="0" fontId="34" fillId="0" borderId="0" xfId="0" applyFont="1" applyAlignment="1">
      <alignment horizontal="center"/>
    </xf>
    <xf numFmtId="0" fontId="42" fillId="0" borderId="0" xfId="0" applyFont="1" applyAlignment="1">
      <alignment horizontal="center"/>
    </xf>
    <xf numFmtId="0" fontId="32" fillId="0" borderId="0" xfId="0" applyFont="1" applyAlignment="1">
      <alignment horizontal="center"/>
    </xf>
    <xf numFmtId="0" fontId="35" fillId="0" borderId="0" xfId="0" applyFont="1" applyAlignment="1">
      <alignment horizontal="center"/>
    </xf>
    <xf numFmtId="1" fontId="32" fillId="0" borderId="9" xfId="0" applyNumberFormat="1" applyFont="1" applyBorder="1" applyAlignment="1">
      <alignment horizontal="center" vertical="center"/>
    </xf>
    <xf numFmtId="0" fontId="32" fillId="0" borderId="1" xfId="0" applyFont="1" applyBorder="1" applyAlignment="1">
      <alignment horizontal="center" vertical="center"/>
    </xf>
    <xf numFmtId="1" fontId="32" fillId="0" borderId="11" xfId="0" applyNumberFormat="1" applyFont="1" applyBorder="1" applyAlignment="1">
      <alignment horizontal="center" vertical="center"/>
    </xf>
    <xf numFmtId="0" fontId="32" fillId="0" borderId="13" xfId="0" applyFont="1" applyBorder="1" applyAlignment="1">
      <alignment horizontal="center" vertical="center"/>
    </xf>
    <xf numFmtId="0" fontId="30" fillId="0" borderId="0" xfId="0" applyFont="1" applyAlignment="1">
      <alignment horizontal="center"/>
    </xf>
    <xf numFmtId="1" fontId="32" fillId="2" borderId="9" xfId="0" applyNumberFormat="1" applyFont="1" applyFill="1" applyBorder="1" applyAlignment="1">
      <alignment horizontal="center" vertical="center"/>
    </xf>
    <xf numFmtId="1" fontId="32" fillId="2" borderId="1" xfId="0" applyNumberFormat="1" applyFont="1" applyFill="1" applyBorder="1" applyAlignment="1">
      <alignment horizontal="center" vertical="center"/>
    </xf>
    <xf numFmtId="1" fontId="32" fillId="2" borderId="11" xfId="0" applyNumberFormat="1" applyFont="1" applyFill="1" applyBorder="1" applyAlignment="1">
      <alignment horizontal="center" vertical="center"/>
    </xf>
    <xf numFmtId="1" fontId="32" fillId="2" borderId="13" xfId="0" applyNumberFormat="1" applyFont="1" applyFill="1" applyBorder="1" applyAlignment="1">
      <alignment horizontal="center" vertical="center"/>
    </xf>
    <xf numFmtId="0" fontId="23" fillId="0" borderId="0" xfId="0" applyFont="1" applyAlignment="1">
      <alignment horizontal="left" vertical="center" wrapText="1"/>
    </xf>
    <xf numFmtId="0" fontId="36" fillId="0" borderId="0" xfId="0" applyFont="1" applyAlignment="1">
      <alignment horizontal="left" vertical="center"/>
    </xf>
    <xf numFmtId="0" fontId="38" fillId="0" borderId="10" xfId="0" applyFont="1" applyBorder="1" applyAlignment="1">
      <alignment horizontal="center" wrapText="1"/>
    </xf>
    <xf numFmtId="0" fontId="38" fillId="0" borderId="11" xfId="0" applyFont="1" applyBorder="1" applyAlignment="1">
      <alignment horizontal="center" wrapText="1"/>
    </xf>
    <xf numFmtId="0" fontId="38" fillId="0" borderId="12" xfId="0" applyFont="1" applyBorder="1" applyAlignment="1">
      <alignment horizontal="center" wrapText="1"/>
    </xf>
    <xf numFmtId="0" fontId="38" fillId="0" borderId="13" xfId="0" applyFont="1" applyBorder="1" applyAlignment="1">
      <alignment horizontal="center" wrapText="1"/>
    </xf>
    <xf numFmtId="0" fontId="38" fillId="0" borderId="10" xfId="0" applyFont="1" applyBorder="1" applyAlignment="1">
      <alignment horizontal="center" vertical="center"/>
    </xf>
    <xf numFmtId="0" fontId="38" fillId="0" borderId="9" xfId="0" applyFont="1" applyBorder="1" applyAlignment="1">
      <alignment horizontal="center" vertical="center"/>
    </xf>
    <xf numFmtId="0" fontId="38" fillId="0" borderId="11" xfId="0" applyFont="1" applyBorder="1" applyAlignment="1">
      <alignment horizontal="center" vertical="center"/>
    </xf>
    <xf numFmtId="0" fontId="38" fillId="0" borderId="12" xfId="0" applyFont="1" applyBorder="1" applyAlignment="1">
      <alignment horizontal="center" vertical="center"/>
    </xf>
    <xf numFmtId="0" fontId="38" fillId="0" borderId="1" xfId="0" applyFont="1" applyBorder="1" applyAlignment="1">
      <alignment horizontal="center" vertical="center"/>
    </xf>
    <xf numFmtId="0" fontId="38" fillId="0" borderId="13" xfId="0" applyFont="1" applyBorder="1" applyAlignment="1">
      <alignment horizontal="center" vertical="center"/>
    </xf>
    <xf numFmtId="0" fontId="36" fillId="0" borderId="0" xfId="0" applyFont="1" applyAlignment="1">
      <alignment horizontal="center" vertical="center"/>
    </xf>
    <xf numFmtId="0" fontId="23" fillId="0" borderId="0" xfId="0" applyFont="1" applyAlignment="1">
      <alignment horizontal="left" vertical="top" wrapText="1"/>
    </xf>
    <xf numFmtId="0" fontId="39" fillId="0" borderId="20" xfId="0" applyFont="1" applyBorder="1" applyAlignment="1">
      <alignment horizontal="center" vertical="center"/>
    </xf>
    <xf numFmtId="0" fontId="39" fillId="0" borderId="2" xfId="0" applyFont="1" applyBorder="1" applyAlignment="1">
      <alignment horizontal="center" vertical="center"/>
    </xf>
    <xf numFmtId="0" fontId="39" fillId="0" borderId="16" xfId="0" applyFont="1" applyBorder="1" applyAlignment="1">
      <alignment horizontal="center" vertical="center"/>
    </xf>
    <xf numFmtId="0" fontId="36" fillId="0" borderId="0" xfId="0" applyFont="1" applyAlignment="1">
      <alignment horizontal="left" vertical="center" wrapText="1"/>
    </xf>
    <xf numFmtId="0" fontId="18" fillId="0" borderId="0" xfId="0" applyFont="1" applyAlignment="1">
      <alignment horizontal="left" vertical="top" wrapText="1"/>
    </xf>
    <xf numFmtId="0" fontId="23" fillId="0" borderId="0" xfId="0" applyFont="1" applyAlignment="1">
      <alignment horizontal="left" vertical="center"/>
    </xf>
    <xf numFmtId="0" fontId="36" fillId="0" borderId="1" xfId="0" applyFont="1" applyBorder="1" applyAlignment="1">
      <alignment horizontal="left"/>
    </xf>
    <xf numFmtId="0" fontId="33" fillId="0" borderId="16" xfId="0" applyFont="1" applyBorder="1" applyAlignment="1">
      <alignment horizontal="right"/>
    </xf>
    <xf numFmtId="0" fontId="37" fillId="0" borderId="4" xfId="0" applyFont="1" applyBorder="1" applyAlignment="1">
      <alignment horizontal="center" vertical="center" wrapText="1"/>
    </xf>
    <xf numFmtId="0" fontId="40" fillId="0" borderId="14" xfId="0" applyFont="1" applyBorder="1" applyAlignment="1">
      <alignment horizontal="center"/>
    </xf>
    <xf numFmtId="0" fontId="40" fillId="0" borderId="0" xfId="0" applyFont="1" applyAlignment="1">
      <alignment horizontal="center"/>
    </xf>
  </cellXfs>
  <cellStyles count="9">
    <cellStyle name="Hipervínculo" xfId="2" builtinId="8"/>
    <cellStyle name="Millares" xfId="1" builtinId="3"/>
    <cellStyle name="Millares [0]" xfId="4" builtinId="6"/>
    <cellStyle name="Millares 2" xfId="7" xr:uid="{40735CB8-9BE2-47F7-94A2-7CF24FB877C9}"/>
    <cellStyle name="Millares 3" xfId="5" xr:uid="{7AFA1E84-0C81-4931-8B4D-B0D76978369F}"/>
    <cellStyle name="Normal" xfId="0" builtinId="0"/>
    <cellStyle name="Normal 2" xfId="6" xr:uid="{34548478-31B5-45DC-AC74-C09A6EBAC288}"/>
    <cellStyle name="Porcentaje" xfId="3" builtinId="5"/>
    <cellStyle name="Porcentaje 2" xfId="8" xr:uid="{518E0EC6-A2A6-40F0-B27D-6BD6EC2F89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2739</xdr:rowOff>
    </xdr:from>
    <xdr:to>
      <xdr:col>3</xdr:col>
      <xdr:colOff>732080</xdr:colOff>
      <xdr:row>2</xdr:row>
      <xdr:rowOff>236382</xdr:rowOff>
    </xdr:to>
    <xdr:pic>
      <xdr:nvPicPr>
        <xdr:cNvPr id="3" name="Imagen 2" descr="Logotipo, nombre de la empresa&#10;&#10;Descripción generada automáticamente">
          <a:extLst>
            <a:ext uri="{FF2B5EF4-FFF2-40B4-BE49-F238E27FC236}">
              <a16:creationId xmlns:a16="http://schemas.microsoft.com/office/drawing/2014/main" id="{471EAC95-4865-422C-BDC3-BC685305C8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687" t="31374" r="14951" b="34287"/>
        <a:stretch/>
      </xdr:blipFill>
      <xdr:spPr>
        <a:xfrm>
          <a:off x="0" y="2739"/>
          <a:ext cx="3141345" cy="715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917331</xdr:colOff>
      <xdr:row>11</xdr:row>
      <xdr:rowOff>108128</xdr:rowOff>
    </xdr:from>
    <xdr:ext cx="5246501" cy="937629"/>
    <xdr:sp macro="" textlink="">
      <xdr:nvSpPr>
        <xdr:cNvPr id="3" name="Rectángulo 2">
          <a:extLst>
            <a:ext uri="{FF2B5EF4-FFF2-40B4-BE49-F238E27FC236}">
              <a16:creationId xmlns:a16="http://schemas.microsoft.com/office/drawing/2014/main" id="{649951E1-F015-4B8E-9C44-85A35B2518D1}"/>
            </a:ext>
          </a:extLst>
        </xdr:cNvPr>
        <xdr:cNvSpPr/>
      </xdr:nvSpPr>
      <xdr:spPr>
        <a:xfrm>
          <a:off x="1624902" y="2448557"/>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762001</xdr:colOff>
      <xdr:row>6</xdr:row>
      <xdr:rowOff>143435</xdr:rowOff>
    </xdr:from>
    <xdr:ext cx="5246501" cy="937629"/>
    <xdr:sp macro="" textlink="">
      <xdr:nvSpPr>
        <xdr:cNvPr id="2" name="Rectángulo 1">
          <a:extLst>
            <a:ext uri="{FF2B5EF4-FFF2-40B4-BE49-F238E27FC236}">
              <a16:creationId xmlns:a16="http://schemas.microsoft.com/office/drawing/2014/main" id="{C1249E5A-6126-4267-9107-642C008C9382}"/>
            </a:ext>
          </a:extLst>
        </xdr:cNvPr>
        <xdr:cNvSpPr/>
      </xdr:nvSpPr>
      <xdr:spPr>
        <a:xfrm>
          <a:off x="1147483" y="165847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797859</xdr:colOff>
      <xdr:row>9</xdr:row>
      <xdr:rowOff>161366</xdr:rowOff>
    </xdr:from>
    <xdr:ext cx="5246501" cy="937629"/>
    <xdr:sp macro="" textlink="">
      <xdr:nvSpPr>
        <xdr:cNvPr id="2" name="Rectángulo 1">
          <a:extLst>
            <a:ext uri="{FF2B5EF4-FFF2-40B4-BE49-F238E27FC236}">
              <a16:creationId xmlns:a16="http://schemas.microsoft.com/office/drawing/2014/main" id="{E1000BDE-1726-441D-BBDB-AA44F974921A}"/>
            </a:ext>
          </a:extLst>
        </xdr:cNvPr>
        <xdr:cNvSpPr/>
      </xdr:nvSpPr>
      <xdr:spPr>
        <a:xfrm>
          <a:off x="1586753" y="232186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261258</xdr:colOff>
      <xdr:row>14</xdr:row>
      <xdr:rowOff>97972</xdr:rowOff>
    </xdr:from>
    <xdr:ext cx="5246501" cy="937629"/>
    <xdr:sp macro="" textlink="">
      <xdr:nvSpPr>
        <xdr:cNvPr id="2" name="Rectángulo 1">
          <a:extLst>
            <a:ext uri="{FF2B5EF4-FFF2-40B4-BE49-F238E27FC236}">
              <a16:creationId xmlns:a16="http://schemas.microsoft.com/office/drawing/2014/main" id="{7DC856A7-4F73-4822-941E-6E9B795C6FA2}"/>
            </a:ext>
          </a:extLst>
        </xdr:cNvPr>
        <xdr:cNvSpPr/>
      </xdr:nvSpPr>
      <xdr:spPr>
        <a:xfrm>
          <a:off x="1045029" y="3026229"/>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35859</xdr:colOff>
      <xdr:row>57</xdr:row>
      <xdr:rowOff>376518</xdr:rowOff>
    </xdr:from>
    <xdr:ext cx="5246501" cy="937629"/>
    <xdr:sp macro="" textlink="">
      <xdr:nvSpPr>
        <xdr:cNvPr id="2" name="Rectángulo 1">
          <a:extLst>
            <a:ext uri="{FF2B5EF4-FFF2-40B4-BE49-F238E27FC236}">
              <a16:creationId xmlns:a16="http://schemas.microsoft.com/office/drawing/2014/main" id="{442333CF-6A33-44C2-A216-6B47C4129F42}"/>
            </a:ext>
          </a:extLst>
        </xdr:cNvPr>
        <xdr:cNvSpPr/>
      </xdr:nvSpPr>
      <xdr:spPr>
        <a:xfrm>
          <a:off x="824753" y="16441271"/>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881743</xdr:colOff>
      <xdr:row>4</xdr:row>
      <xdr:rowOff>152399</xdr:rowOff>
    </xdr:from>
    <xdr:ext cx="5246501" cy="937629"/>
    <xdr:sp macro="" textlink="">
      <xdr:nvSpPr>
        <xdr:cNvPr id="2" name="Rectángulo 1">
          <a:extLst>
            <a:ext uri="{FF2B5EF4-FFF2-40B4-BE49-F238E27FC236}">
              <a16:creationId xmlns:a16="http://schemas.microsoft.com/office/drawing/2014/main" id="{230B09A9-01F9-430F-94FA-59195B1940DE}"/>
            </a:ext>
          </a:extLst>
        </xdr:cNvPr>
        <xdr:cNvSpPr/>
      </xdr:nvSpPr>
      <xdr:spPr>
        <a:xfrm>
          <a:off x="5845629" y="1578428"/>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7"/>
  <sheetViews>
    <sheetView showGridLines="0" tabSelected="1" zoomScale="85" zoomScaleNormal="85" workbookViewId="0">
      <selection activeCell="K25" sqref="K25"/>
    </sheetView>
  </sheetViews>
  <sheetFormatPr baseColWidth="10" defaultRowHeight="15" x14ac:dyDescent="0.25"/>
  <cols>
    <col min="3" max="3" width="13.28515625" customWidth="1"/>
    <col min="5" max="5" width="19.140625" customWidth="1"/>
    <col min="7" max="7" width="12.85546875" customWidth="1"/>
    <col min="8" max="8" width="12.140625" customWidth="1"/>
    <col min="9" max="9" width="12.5703125" customWidth="1"/>
    <col min="10" max="10" width="19.42578125" bestFit="1" customWidth="1"/>
    <col min="11" max="11" width="24.140625" customWidth="1"/>
    <col min="12" max="12" width="10.85546875" customWidth="1"/>
    <col min="13" max="13" width="18" hidden="1" customWidth="1"/>
    <col min="14" max="14" width="11.7109375" hidden="1" customWidth="1"/>
    <col min="15" max="15" width="5.5703125" hidden="1" customWidth="1"/>
    <col min="16" max="17" width="11.42578125" hidden="1" customWidth="1"/>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15" x14ac:dyDescent="0.25">
      <c r="A1" s="239"/>
      <c r="B1" s="239"/>
      <c r="C1" s="239"/>
      <c r="D1" s="239"/>
      <c r="E1" s="239"/>
      <c r="F1" s="239"/>
      <c r="G1" s="239"/>
      <c r="H1" s="239"/>
      <c r="I1" s="239"/>
      <c r="J1" s="239"/>
      <c r="K1" s="239"/>
      <c r="L1" s="232"/>
      <c r="M1" s="34" t="s">
        <v>53</v>
      </c>
      <c r="N1" s="35">
        <v>44927</v>
      </c>
    </row>
    <row r="2" spans="1:15" ht="23.25" x14ac:dyDescent="0.35">
      <c r="A2" s="240"/>
      <c r="B2" s="240"/>
      <c r="C2" s="240"/>
      <c r="D2" s="239"/>
      <c r="E2" s="239"/>
      <c r="F2" s="239"/>
      <c r="G2" s="239"/>
      <c r="H2" s="239"/>
      <c r="I2" s="241"/>
      <c r="J2" s="242"/>
      <c r="K2" s="241"/>
      <c r="L2" s="232"/>
      <c r="M2" s="34" t="s">
        <v>54</v>
      </c>
      <c r="N2" s="35">
        <v>44926</v>
      </c>
      <c r="O2" s="36">
        <v>2022</v>
      </c>
    </row>
    <row r="3" spans="1:15" ht="27" x14ac:dyDescent="0.5">
      <c r="A3" s="243"/>
      <c r="B3" s="243"/>
      <c r="C3" s="243"/>
      <c r="D3" s="244"/>
      <c r="E3" s="244"/>
      <c r="F3" s="244"/>
      <c r="G3" s="244"/>
      <c r="H3" s="244"/>
      <c r="I3" s="245"/>
      <c r="J3" s="246"/>
      <c r="K3" s="245"/>
      <c r="L3" s="232"/>
      <c r="M3" s="34" t="s">
        <v>55</v>
      </c>
      <c r="N3" s="35">
        <v>45291</v>
      </c>
      <c r="O3" s="36">
        <v>2023</v>
      </c>
    </row>
    <row r="4" spans="1:15" ht="31.5" x14ac:dyDescent="0.25">
      <c r="A4" s="251" t="s">
        <v>183</v>
      </c>
      <c r="B4" s="251"/>
      <c r="C4" s="251"/>
      <c r="D4" s="251"/>
      <c r="E4" s="251"/>
      <c r="F4" s="251"/>
      <c r="G4" s="251"/>
      <c r="H4" s="251"/>
      <c r="I4" s="251"/>
      <c r="J4" s="251"/>
      <c r="K4" s="251"/>
      <c r="L4" s="232"/>
    </row>
    <row r="5" spans="1:15" ht="41.25" x14ac:dyDescent="0.3">
      <c r="A5" s="244"/>
      <c r="B5" s="244"/>
      <c r="C5" s="248" t="s">
        <v>56</v>
      </c>
      <c r="D5" s="248"/>
      <c r="E5" s="248"/>
      <c r="F5" s="248"/>
      <c r="G5" s="248"/>
      <c r="H5" s="248"/>
      <c r="I5" s="248"/>
      <c r="J5" s="244"/>
      <c r="K5" s="244"/>
      <c r="L5" s="232"/>
    </row>
    <row r="6" spans="1:15" ht="27" x14ac:dyDescent="0.3">
      <c r="A6" s="244"/>
      <c r="B6" s="244"/>
      <c r="C6" s="249" t="s">
        <v>57</v>
      </c>
      <c r="D6" s="249"/>
      <c r="E6" s="249"/>
      <c r="F6" s="249"/>
      <c r="G6" s="249"/>
      <c r="H6" s="249"/>
      <c r="I6" s="249"/>
      <c r="J6" s="247"/>
      <c r="K6" s="244"/>
      <c r="L6" s="232"/>
    </row>
    <row r="7" spans="1:15" ht="27" x14ac:dyDescent="0.3">
      <c r="A7" s="244"/>
      <c r="B7" s="244"/>
      <c r="C7" s="250">
        <v>45199</v>
      </c>
      <c r="D7" s="250"/>
      <c r="E7" s="250"/>
      <c r="F7" s="250"/>
      <c r="G7" s="250"/>
      <c r="H7" s="250"/>
      <c r="I7" s="250"/>
      <c r="J7" s="247"/>
      <c r="K7" s="244"/>
      <c r="L7" s="232"/>
    </row>
    <row r="8" spans="1:15" x14ac:dyDescent="0.25">
      <c r="A8" s="233"/>
      <c r="B8" s="233"/>
      <c r="C8" s="235"/>
      <c r="D8" s="235"/>
      <c r="E8" s="235"/>
      <c r="F8" s="235"/>
      <c r="G8" s="235"/>
      <c r="H8" s="235"/>
      <c r="I8" s="234"/>
      <c r="J8" s="234"/>
      <c r="K8" s="233"/>
      <c r="L8" s="232"/>
    </row>
    <row r="9" spans="1:15" x14ac:dyDescent="0.25">
      <c r="A9" s="233"/>
      <c r="B9" s="233"/>
      <c r="C9" s="235"/>
      <c r="D9" s="235"/>
      <c r="E9" s="235"/>
      <c r="F9" s="235"/>
      <c r="G9" s="235"/>
      <c r="H9" s="235"/>
      <c r="I9" s="234"/>
      <c r="J9" s="234"/>
      <c r="K9" s="233"/>
      <c r="L9" s="232"/>
    </row>
    <row r="10" spans="1:15" ht="27" x14ac:dyDescent="0.5">
      <c r="A10" s="51"/>
      <c r="B10" s="52"/>
      <c r="C10" s="53"/>
      <c r="D10" s="53"/>
      <c r="E10" s="54" t="s">
        <v>58</v>
      </c>
      <c r="F10" s="52"/>
      <c r="G10" s="52"/>
      <c r="H10" s="52"/>
      <c r="I10" s="52"/>
      <c r="J10" s="51"/>
      <c r="K10" s="51"/>
    </row>
    <row r="11" spans="1:15" x14ac:dyDescent="0.25">
      <c r="A11" s="51"/>
      <c r="B11" s="52"/>
      <c r="C11" s="49" t="s">
        <v>61</v>
      </c>
      <c r="D11" s="52"/>
      <c r="E11" s="52"/>
      <c r="F11" s="52"/>
      <c r="G11" s="52"/>
      <c r="H11" s="49">
        <v>1</v>
      </c>
      <c r="I11" s="52"/>
      <c r="J11" s="51"/>
      <c r="K11" s="51"/>
    </row>
    <row r="12" spans="1:15" x14ac:dyDescent="0.25">
      <c r="A12" s="51"/>
      <c r="B12" s="52"/>
      <c r="C12" s="49" t="s">
        <v>62</v>
      </c>
      <c r="D12" s="52"/>
      <c r="E12" s="52"/>
      <c r="F12" s="52"/>
      <c r="G12" s="52"/>
      <c r="H12" s="49">
        <v>2</v>
      </c>
      <c r="I12" s="52"/>
      <c r="J12" s="51"/>
      <c r="K12" s="51"/>
    </row>
    <row r="13" spans="1:15" x14ac:dyDescent="0.25">
      <c r="A13" s="51"/>
      <c r="B13" s="52"/>
      <c r="C13" s="49" t="s">
        <v>63</v>
      </c>
      <c r="D13" s="52"/>
      <c r="E13" s="52"/>
      <c r="F13" s="52"/>
      <c r="G13" s="52"/>
      <c r="H13" s="49">
        <v>3</v>
      </c>
      <c r="I13" s="52"/>
      <c r="J13" s="51"/>
      <c r="K13" s="51"/>
    </row>
    <row r="14" spans="1:15" x14ac:dyDescent="0.25">
      <c r="A14" s="51"/>
      <c r="B14" s="52"/>
      <c r="C14" s="49" t="s">
        <v>64</v>
      </c>
      <c r="D14" s="52"/>
      <c r="E14" s="52"/>
      <c r="F14" s="52"/>
      <c r="G14" s="52"/>
      <c r="H14" s="49">
        <v>4</v>
      </c>
      <c r="I14" s="52"/>
      <c r="J14" s="51"/>
      <c r="K14" s="51"/>
    </row>
    <row r="15" spans="1:15" x14ac:dyDescent="0.25">
      <c r="A15" s="51"/>
      <c r="B15" s="52"/>
      <c r="C15" s="49" t="s">
        <v>127</v>
      </c>
      <c r="D15" s="52"/>
      <c r="E15" s="52"/>
      <c r="F15" s="52"/>
      <c r="G15" s="52"/>
      <c r="H15" s="49">
        <v>5</v>
      </c>
      <c r="I15" s="52"/>
      <c r="J15" s="51"/>
      <c r="K15" s="51"/>
    </row>
    <row r="16" spans="1:15" x14ac:dyDescent="0.25">
      <c r="A16" s="51"/>
      <c r="B16" s="52"/>
      <c r="C16" s="49" t="s">
        <v>60</v>
      </c>
      <c r="D16" s="52"/>
      <c r="E16" s="52"/>
      <c r="F16" s="52"/>
      <c r="G16" s="52"/>
      <c r="H16" s="49">
        <v>6</v>
      </c>
      <c r="I16" s="52"/>
      <c r="J16" s="51"/>
      <c r="K16" s="51"/>
    </row>
    <row r="17" spans="1:11" x14ac:dyDescent="0.25">
      <c r="A17" s="51"/>
      <c r="B17" s="52"/>
      <c r="C17" s="49"/>
      <c r="D17" s="52"/>
      <c r="E17" s="52"/>
      <c r="F17" s="52"/>
      <c r="G17" s="52"/>
      <c r="H17" s="49"/>
      <c r="I17" s="52"/>
      <c r="J17" s="55"/>
      <c r="K17" s="51"/>
    </row>
    <row r="18" spans="1:11" x14ac:dyDescent="0.25">
      <c r="A18" s="51"/>
      <c r="B18" s="52"/>
      <c r="C18" s="49"/>
      <c r="D18" s="52"/>
      <c r="E18" s="52"/>
      <c r="F18" s="52"/>
      <c r="G18" s="52"/>
      <c r="H18" s="49"/>
      <c r="I18" s="52"/>
      <c r="J18" s="55"/>
      <c r="K18" s="51"/>
    </row>
    <row r="19" spans="1:11" x14ac:dyDescent="0.25">
      <c r="B19" s="1"/>
      <c r="C19" s="42"/>
      <c r="D19" s="38"/>
      <c r="E19" s="38"/>
      <c r="F19" s="38"/>
      <c r="G19" s="38"/>
      <c r="H19" s="42"/>
      <c r="I19" s="1"/>
      <c r="J19" s="37"/>
    </row>
    <row r="20" spans="1:11" x14ac:dyDescent="0.25">
      <c r="B20" s="1"/>
      <c r="C20" s="42"/>
      <c r="D20" s="38"/>
      <c r="E20" s="38"/>
      <c r="F20" s="38"/>
      <c r="G20" s="38"/>
      <c r="H20" s="42"/>
      <c r="I20" s="1"/>
      <c r="J20" s="37"/>
    </row>
    <row r="21" spans="1:11" x14ac:dyDescent="0.25">
      <c r="B21" s="1"/>
      <c r="C21" s="42"/>
      <c r="D21" s="38"/>
      <c r="E21" s="38"/>
      <c r="F21" s="38"/>
      <c r="G21" s="38"/>
      <c r="H21" s="42"/>
      <c r="I21" s="1"/>
      <c r="J21" s="37"/>
    </row>
    <row r="22" spans="1:11" ht="24.75" customHeight="1" x14ac:dyDescent="0.25">
      <c r="B22" s="1"/>
      <c r="C22" s="42"/>
      <c r="D22" s="38"/>
      <c r="E22" s="38"/>
      <c r="F22" s="38"/>
      <c r="G22" s="38"/>
      <c r="H22" s="42"/>
      <c r="I22" s="1"/>
      <c r="J22" s="37"/>
    </row>
    <row r="23" spans="1:11" x14ac:dyDescent="0.25">
      <c r="B23" s="1"/>
      <c r="C23" s="42"/>
      <c r="D23" s="38"/>
      <c r="E23" s="38"/>
      <c r="F23" s="38"/>
      <c r="G23" s="38"/>
      <c r="H23" s="42"/>
      <c r="I23" s="1"/>
      <c r="J23" s="37"/>
    </row>
    <row r="24" spans="1:11" x14ac:dyDescent="0.25">
      <c r="B24" s="1"/>
      <c r="C24" s="42"/>
      <c r="D24" s="38"/>
      <c r="E24" s="38"/>
      <c r="F24" s="38"/>
      <c r="G24" s="38"/>
      <c r="H24" s="42"/>
      <c r="I24" s="1"/>
      <c r="J24" s="37"/>
    </row>
    <row r="25" spans="1:11" x14ac:dyDescent="0.25">
      <c r="B25" s="38"/>
      <c r="C25" s="42"/>
      <c r="D25" s="38"/>
      <c r="E25" s="38"/>
      <c r="F25" s="38"/>
      <c r="G25" s="38"/>
      <c r="H25" s="42"/>
      <c r="I25" s="1"/>
      <c r="J25" s="37"/>
    </row>
    <row r="26" spans="1:11" x14ac:dyDescent="0.25">
      <c r="C26" s="39"/>
      <c r="D26" s="1"/>
      <c r="E26" s="1"/>
      <c r="F26" s="1"/>
      <c r="G26" s="1"/>
      <c r="H26" s="39"/>
      <c r="I26" s="1"/>
    </row>
    <row r="27" spans="1:11" x14ac:dyDescent="0.25">
      <c r="C27" s="37"/>
      <c r="D27" s="37"/>
      <c r="E27" s="37"/>
      <c r="F27" s="37"/>
      <c r="G27" s="37"/>
      <c r="H27" s="37"/>
      <c r="I27" s="37"/>
      <c r="J27" s="37"/>
    </row>
  </sheetData>
  <mergeCells count="4">
    <mergeCell ref="C5:I5"/>
    <mergeCell ref="C6:I6"/>
    <mergeCell ref="C7:I7"/>
    <mergeCell ref="A4:K4"/>
  </mergeCells>
  <hyperlinks>
    <hyperlink ref="C11" location="'Estado de Flujo de caja'!A1" display="ESTADO DE FLUJO DE CAJA " xr:uid="{00000000-0004-0000-0000-000000000000}"/>
    <hyperlink ref="H11" location="'Estado de Flujo de caja'!A1" display="'Estado de Flujo de caja'!A1" xr:uid="{00000000-0004-0000-0000-000001000000}"/>
    <hyperlink ref="C12" location="Indice!A1" display="ESTADO DE VARIACION DEL ACTIVO NETO" xr:uid="{00000000-0004-0000-0000-000002000000}"/>
    <hyperlink ref="H12" location="'Estado de Variacion del Activo '!A1" display="'Estado de Variacion del Activo '!A1" xr:uid="{00000000-0004-0000-0000-000003000000}"/>
    <hyperlink ref="C13" location="'Estado de Resultados'!A1" display="ESTADO DE RESULTADO " xr:uid="{00000000-0004-0000-0000-000004000000}"/>
    <hyperlink ref="H13" location="'Estado de Resultados'!A1" display="'Estado de Resultados'!A1" xr:uid="{00000000-0004-0000-0000-000005000000}"/>
    <hyperlink ref="C14" location="'Balance General'!A1" display="BALANCE GENERAL " xr:uid="{00000000-0004-0000-0000-000006000000}"/>
    <hyperlink ref="H14" location="'Balance General'!A1" display="'Balance General'!A1" xr:uid="{00000000-0004-0000-0000-000007000000}"/>
    <hyperlink ref="C15" location="'5'!A1" display="NOTAS A LOS ESTADOS CONTABLES" xr:uid="{00000000-0004-0000-0000-00000A000000}"/>
    <hyperlink ref="H15" location="'5'!A1" display="'5'!A1" xr:uid="{00000000-0004-0000-0000-00000B000000}"/>
    <hyperlink ref="C16" location="'6'!A1" display="CUADRO DE INVERSIONES" xr:uid="{00000000-0004-0000-0000-00000C000000}"/>
    <hyperlink ref="H16" location="'6'!A1" display="'6'!A1" xr:uid="{00000000-0004-0000-0000-00000D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4"/>
  <sheetViews>
    <sheetView showGridLines="0" zoomScale="85" zoomScaleNormal="85" workbookViewId="0">
      <selection activeCell="B3" sqref="B3"/>
    </sheetView>
  </sheetViews>
  <sheetFormatPr baseColWidth="10" defaultColWidth="9.140625" defaultRowHeight="14.25" x14ac:dyDescent="0.2"/>
  <cols>
    <col min="1" max="1" width="10.28515625" style="1" customWidth="1"/>
    <col min="2" max="2" width="65.42578125" style="1" customWidth="1"/>
    <col min="3" max="3" width="18.5703125" style="1" bestFit="1" customWidth="1"/>
    <col min="4" max="4" width="4.140625" style="1" customWidth="1"/>
    <col min="5" max="5" width="18.5703125" style="1" bestFit="1" customWidth="1"/>
    <col min="6" max="6" width="33.140625" style="2" customWidth="1"/>
    <col min="7" max="7" width="12.85546875" style="2" bestFit="1" customWidth="1"/>
    <col min="8" max="8" width="9.28515625" style="2" customWidth="1"/>
    <col min="9" max="9" width="16" style="2" bestFit="1" customWidth="1"/>
    <col min="10" max="10" width="19.42578125" style="2" customWidth="1"/>
    <col min="11" max="16384" width="9.140625" style="2"/>
  </cols>
  <sheetData>
    <row r="1" spans="1:11" ht="16.5" x14ac:dyDescent="0.3">
      <c r="A1" s="52"/>
      <c r="B1" s="56"/>
      <c r="C1" s="56"/>
      <c r="D1" s="52"/>
      <c r="E1" s="56"/>
      <c r="F1" s="56"/>
      <c r="G1" s="44"/>
      <c r="H1" s="45"/>
    </row>
    <row r="2" spans="1:11" ht="16.5" x14ac:dyDescent="0.3">
      <c r="A2" s="52"/>
      <c r="B2" s="56"/>
      <c r="C2" s="57"/>
      <c r="D2" s="52"/>
      <c r="E2" s="253"/>
      <c r="F2" s="253"/>
      <c r="G2" s="254"/>
      <c r="H2" s="254"/>
    </row>
    <row r="3" spans="1:11" ht="31.5" x14ac:dyDescent="0.2">
      <c r="A3" s="238" t="s">
        <v>174</v>
      </c>
      <c r="B3" s="238" t="s">
        <v>183</v>
      </c>
      <c r="C3" s="237"/>
      <c r="D3" s="237"/>
      <c r="E3" s="237"/>
      <c r="F3" s="237"/>
      <c r="G3" s="237"/>
      <c r="H3" s="237"/>
      <c r="I3" s="237"/>
      <c r="J3" s="237"/>
      <c r="K3" s="237"/>
    </row>
    <row r="4" spans="1:11" ht="16.5" x14ac:dyDescent="0.3">
      <c r="A4" s="53"/>
      <c r="B4" s="255" t="str">
        <f>+"ESTADO DE FLUJOS DE EFECTIVO AL "&amp;UPPER(TEXT(Indice!$N$3,"DD \D\E MMMM \D\E yyyy"))</f>
        <v>ESTADO DE FLUJOS DE EFECTIVO AL 31 DE DICIEMBRE DE 2023</v>
      </c>
      <c r="C4" s="255"/>
      <c r="D4" s="255"/>
      <c r="E4" s="255"/>
      <c r="F4" s="52"/>
    </row>
    <row r="5" spans="1:11" ht="12" customHeight="1" x14ac:dyDescent="0.3">
      <c r="A5" s="105"/>
      <c r="B5" s="52"/>
      <c r="C5" s="58"/>
      <c r="D5" s="52"/>
      <c r="E5" s="52"/>
      <c r="F5" s="52"/>
    </row>
    <row r="6" spans="1:11" s="7" customFormat="1" ht="16.5" x14ac:dyDescent="0.3">
      <c r="A6" s="52"/>
      <c r="B6" s="59"/>
      <c r="C6" s="60">
        <f>+Indice!O3</f>
        <v>2023</v>
      </c>
      <c r="D6" s="61"/>
      <c r="E6" s="62">
        <f>+Indice!O2</f>
        <v>2022</v>
      </c>
      <c r="F6" s="52"/>
      <c r="G6" s="8"/>
      <c r="H6" s="8"/>
      <c r="I6" s="6"/>
    </row>
    <row r="7" spans="1:11" s="7" customFormat="1" ht="16.5" x14ac:dyDescent="0.3">
      <c r="A7" s="52"/>
      <c r="B7" s="63"/>
      <c r="C7" s="64" t="s">
        <v>0</v>
      </c>
      <c r="D7" s="65"/>
      <c r="E7" s="66" t="s">
        <v>0</v>
      </c>
      <c r="F7" s="52"/>
      <c r="G7" s="8"/>
      <c r="H7" s="8"/>
      <c r="I7" s="10"/>
    </row>
    <row r="8" spans="1:11" s="7" customFormat="1" ht="16.5" x14ac:dyDescent="0.3">
      <c r="A8" s="52"/>
      <c r="B8" s="63"/>
      <c r="C8" s="67"/>
      <c r="D8" s="65"/>
      <c r="E8" s="68"/>
      <c r="F8" s="52"/>
      <c r="G8" s="8"/>
      <c r="H8" s="8"/>
      <c r="I8" s="10"/>
    </row>
    <row r="9" spans="1:11" s="7" customFormat="1" ht="16.5" x14ac:dyDescent="0.3">
      <c r="A9" s="52"/>
      <c r="B9" s="69" t="s">
        <v>1</v>
      </c>
      <c r="C9" s="70"/>
      <c r="D9" s="65"/>
      <c r="E9" s="71"/>
      <c r="F9" s="52"/>
      <c r="G9" s="8"/>
      <c r="H9" s="8"/>
      <c r="I9" s="29"/>
    </row>
    <row r="10" spans="1:11" s="7" customFormat="1" ht="16.5" x14ac:dyDescent="0.3">
      <c r="A10" s="52"/>
      <c r="B10" s="63" t="s">
        <v>2</v>
      </c>
      <c r="C10" s="72"/>
      <c r="D10" s="67"/>
      <c r="E10" s="68"/>
      <c r="F10" s="52"/>
      <c r="G10" s="8"/>
      <c r="H10" s="8"/>
      <c r="I10" s="10"/>
    </row>
    <row r="11" spans="1:11" s="7" customFormat="1" ht="16.5" x14ac:dyDescent="0.3">
      <c r="A11" s="105"/>
      <c r="B11" s="69" t="s">
        <v>3</v>
      </c>
      <c r="C11" s="73"/>
      <c r="D11" s="74"/>
      <c r="E11" s="75"/>
      <c r="F11" s="52"/>
      <c r="G11" s="8"/>
      <c r="H11" s="8"/>
      <c r="I11" s="11"/>
    </row>
    <row r="12" spans="1:11" s="7" customFormat="1" ht="16.5" x14ac:dyDescent="0.3">
      <c r="A12" s="105"/>
      <c r="B12" s="69" t="s">
        <v>4</v>
      </c>
      <c r="C12" s="73"/>
      <c r="D12" s="74"/>
      <c r="E12" s="75"/>
      <c r="F12" s="52"/>
      <c r="G12" s="8"/>
      <c r="H12" s="8"/>
      <c r="I12" s="11"/>
    </row>
    <row r="13" spans="1:11" s="7" customFormat="1" ht="16.5" x14ac:dyDescent="0.3">
      <c r="A13" s="52"/>
      <c r="B13" s="63" t="s">
        <v>5</v>
      </c>
      <c r="C13" s="76"/>
      <c r="D13" s="77"/>
      <c r="E13" s="78"/>
      <c r="F13" s="102"/>
      <c r="G13" s="8"/>
      <c r="H13" s="8"/>
      <c r="I13" s="31"/>
    </row>
    <row r="14" spans="1:11" s="7" customFormat="1" ht="16.5" x14ac:dyDescent="0.3">
      <c r="A14" s="52"/>
      <c r="B14" s="63" t="s">
        <v>6</v>
      </c>
      <c r="C14" s="79"/>
      <c r="D14" s="80"/>
      <c r="E14" s="81"/>
      <c r="F14" s="52"/>
      <c r="G14" s="8"/>
      <c r="H14" s="8"/>
      <c r="I14" s="4"/>
    </row>
    <row r="15" spans="1:11" s="7" customFormat="1" ht="16.5" x14ac:dyDescent="0.3">
      <c r="A15" s="52"/>
      <c r="B15" s="63" t="s">
        <v>7</v>
      </c>
      <c r="C15" s="79"/>
      <c r="D15" s="74"/>
      <c r="E15" s="82"/>
      <c r="F15" s="52"/>
      <c r="G15" s="8"/>
      <c r="H15" s="8"/>
      <c r="I15" s="31"/>
    </row>
    <row r="16" spans="1:11" s="7" customFormat="1" ht="16.5" x14ac:dyDescent="0.3">
      <c r="A16" s="52"/>
      <c r="B16" s="63" t="s">
        <v>8</v>
      </c>
      <c r="C16" s="79"/>
      <c r="D16" s="80"/>
      <c r="E16" s="83"/>
      <c r="F16" s="52"/>
      <c r="G16" s="8"/>
      <c r="H16" s="8"/>
      <c r="I16" s="30"/>
    </row>
    <row r="17" spans="1:10" s="7" customFormat="1" ht="16.5" x14ac:dyDescent="0.3">
      <c r="A17" s="52"/>
      <c r="B17" s="63" t="s">
        <v>9</v>
      </c>
      <c r="C17" s="84"/>
      <c r="D17" s="85"/>
      <c r="E17" s="86"/>
      <c r="F17" s="52"/>
      <c r="G17" s="8"/>
      <c r="H17" s="8"/>
      <c r="I17" s="30"/>
    </row>
    <row r="18" spans="1:10" s="7" customFormat="1" ht="16.5" x14ac:dyDescent="0.3">
      <c r="A18" s="52"/>
      <c r="B18" s="63"/>
      <c r="C18" s="87"/>
      <c r="D18" s="74"/>
      <c r="E18" s="88"/>
      <c r="F18" s="52"/>
      <c r="G18" s="8"/>
      <c r="H18" s="8"/>
      <c r="I18" s="12"/>
    </row>
    <row r="19" spans="1:10" s="7" customFormat="1" ht="16.5" x14ac:dyDescent="0.3">
      <c r="A19" s="52"/>
      <c r="B19" s="63" t="s">
        <v>10</v>
      </c>
      <c r="C19" s="87"/>
      <c r="D19" s="74"/>
      <c r="E19" s="88"/>
      <c r="F19" s="52"/>
      <c r="G19" s="8"/>
      <c r="H19" s="8"/>
      <c r="I19" s="12"/>
    </row>
    <row r="20" spans="1:10" s="7" customFormat="1" ht="16.5" x14ac:dyDescent="0.3">
      <c r="A20" s="105"/>
      <c r="B20" s="63" t="s">
        <v>11</v>
      </c>
      <c r="C20" s="89"/>
      <c r="D20" s="74"/>
      <c r="E20" s="90"/>
      <c r="F20" s="52"/>
      <c r="G20" s="8"/>
      <c r="H20" s="8"/>
      <c r="I20" s="32"/>
    </row>
    <row r="21" spans="1:10" s="7" customFormat="1" ht="16.5" x14ac:dyDescent="0.3">
      <c r="A21" s="105"/>
      <c r="B21" s="63" t="s">
        <v>12</v>
      </c>
      <c r="C21" s="91"/>
      <c r="D21" s="80"/>
      <c r="E21" s="92"/>
      <c r="F21" s="52"/>
      <c r="G21" s="8"/>
      <c r="H21" s="8"/>
      <c r="I21" s="40"/>
    </row>
    <row r="22" spans="1:10" s="7" customFormat="1" ht="16.5" x14ac:dyDescent="0.3">
      <c r="A22" s="52"/>
      <c r="B22" s="63" t="s">
        <v>13</v>
      </c>
      <c r="C22" s="93"/>
      <c r="D22" s="74"/>
      <c r="E22" s="94"/>
      <c r="F22" s="52"/>
      <c r="G22" s="8"/>
      <c r="I22" s="29"/>
    </row>
    <row r="23" spans="1:10" s="7" customFormat="1" ht="16.5" x14ac:dyDescent="0.3">
      <c r="A23" s="52"/>
      <c r="B23" s="63" t="s">
        <v>14</v>
      </c>
      <c r="C23" s="87"/>
      <c r="D23" s="74"/>
      <c r="E23" s="95"/>
      <c r="F23" s="52"/>
      <c r="I23" s="12"/>
    </row>
    <row r="24" spans="1:10" s="7" customFormat="1" ht="17.25" thickBot="1" x14ac:dyDescent="0.35">
      <c r="A24" s="105"/>
      <c r="B24" s="69" t="s">
        <v>15</v>
      </c>
      <c r="C24" s="96"/>
      <c r="D24" s="85"/>
      <c r="E24" s="97"/>
      <c r="F24" s="102"/>
      <c r="I24" s="12"/>
      <c r="J24" s="8"/>
    </row>
    <row r="25" spans="1:10" s="7" customFormat="1" ht="17.25" thickTop="1" x14ac:dyDescent="0.3">
      <c r="A25" s="52"/>
      <c r="B25" s="98"/>
      <c r="C25" s="99"/>
      <c r="D25" s="99"/>
      <c r="E25" s="100"/>
      <c r="F25" s="52"/>
    </row>
    <row r="26" spans="1:10" s="7" customFormat="1" ht="16.5" x14ac:dyDescent="0.3">
      <c r="A26" s="52"/>
      <c r="B26" s="52"/>
      <c r="C26" s="101"/>
      <c r="D26" s="101"/>
      <c r="E26" s="101"/>
      <c r="F26" s="52"/>
    </row>
    <row r="27" spans="1:10" ht="16.5" x14ac:dyDescent="0.3">
      <c r="A27" s="52"/>
      <c r="B27" s="52" t="s">
        <v>146</v>
      </c>
      <c r="C27" s="102"/>
      <c r="D27" s="102"/>
      <c r="E27" s="102"/>
      <c r="F27" s="52"/>
      <c r="I27" s="5"/>
    </row>
    <row r="28" spans="1:10" ht="16.5" x14ac:dyDescent="0.3">
      <c r="A28" s="52"/>
      <c r="B28" s="103"/>
      <c r="C28" s="102"/>
      <c r="D28" s="102"/>
      <c r="E28" s="102"/>
      <c r="F28" s="102"/>
      <c r="G28" s="5"/>
      <c r="H28" s="5"/>
      <c r="I28" s="5"/>
      <c r="J28" s="26"/>
    </row>
    <row r="29" spans="1:10" ht="16.5" x14ac:dyDescent="0.3">
      <c r="A29" s="52"/>
      <c r="B29" s="105"/>
      <c r="C29" s="102"/>
      <c r="D29" s="102"/>
      <c r="E29" s="102"/>
      <c r="F29" s="52"/>
    </row>
    <row r="30" spans="1:10" ht="16.5" x14ac:dyDescent="0.3">
      <c r="A30" s="52"/>
      <c r="B30" s="103"/>
      <c r="C30" s="102"/>
      <c r="D30" s="102"/>
      <c r="E30" s="102"/>
      <c r="F30" s="53"/>
    </row>
    <row r="31" spans="1:10" x14ac:dyDescent="0.2">
      <c r="C31" s="13"/>
      <c r="D31" s="13"/>
      <c r="E31" s="13"/>
    </row>
    <row r="32" spans="1:10" ht="15" x14ac:dyDescent="0.25">
      <c r="B32" s="9"/>
      <c r="C32" s="252"/>
      <c r="D32" s="252"/>
      <c r="E32" s="252"/>
      <c r="F32" s="252"/>
      <c r="G32" s="252"/>
    </row>
    <row r="33" spans="2:7" ht="15" x14ac:dyDescent="0.25">
      <c r="B33" s="9"/>
      <c r="C33" s="252"/>
      <c r="D33" s="252"/>
      <c r="E33" s="252"/>
      <c r="F33" s="252"/>
      <c r="G33" s="252"/>
    </row>
    <row r="34" spans="2:7" x14ac:dyDescent="0.2">
      <c r="C34" s="13"/>
      <c r="D34" s="13"/>
      <c r="E34" s="13"/>
    </row>
  </sheetData>
  <mergeCells count="5">
    <mergeCell ref="C32:G32"/>
    <mergeCell ref="C33:G33"/>
    <mergeCell ref="E2:F2"/>
    <mergeCell ref="G2:H2"/>
    <mergeCell ref="B4:E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zoomScale="85" zoomScaleNormal="85" workbookViewId="0">
      <selection activeCell="A3" sqref="A3"/>
    </sheetView>
  </sheetViews>
  <sheetFormatPr baseColWidth="10" defaultColWidth="9.140625" defaultRowHeight="15" x14ac:dyDescent="0.25"/>
  <cols>
    <col min="1" max="1" width="5.7109375" customWidth="1"/>
    <col min="2" max="2" width="31.42578125" customWidth="1"/>
    <col min="3" max="3" width="19.42578125" customWidth="1"/>
    <col min="4" max="4" width="18.5703125" customWidth="1"/>
    <col min="5" max="5" width="27.7109375" customWidth="1"/>
    <col min="6" max="6" width="11.7109375" bestFit="1" customWidth="1"/>
    <col min="7" max="7" width="19.85546875" customWidth="1"/>
    <col min="8" max="11" width="12.42578125" customWidth="1"/>
  </cols>
  <sheetData>
    <row r="1" spans="1:13" ht="16.5" x14ac:dyDescent="0.3">
      <c r="A1" s="132"/>
      <c r="B1" s="105"/>
      <c r="C1" s="105"/>
      <c r="D1" s="105"/>
      <c r="E1" s="51"/>
      <c r="F1" s="51"/>
      <c r="G1" s="51"/>
    </row>
    <row r="2" spans="1:13" ht="27" x14ac:dyDescent="0.5">
      <c r="A2" s="256" t="s">
        <v>183</v>
      </c>
      <c r="B2" s="256"/>
      <c r="C2" s="256"/>
      <c r="D2" s="256"/>
      <c r="E2" s="256"/>
      <c r="F2" s="256"/>
      <c r="G2" s="256"/>
      <c r="H2" s="15"/>
      <c r="I2" s="15"/>
      <c r="J2" s="15"/>
      <c r="K2" s="15"/>
    </row>
    <row r="3" spans="1:13" ht="16.5" x14ac:dyDescent="0.3">
      <c r="A3" s="132"/>
      <c r="B3" s="257" t="s">
        <v>16</v>
      </c>
      <c r="C3" s="257"/>
      <c r="D3" s="257"/>
      <c r="E3" s="257"/>
      <c r="F3" s="105"/>
      <c r="G3" s="105"/>
      <c r="H3" s="15"/>
      <c r="I3" s="16"/>
      <c r="J3" s="16"/>
      <c r="K3" s="16"/>
    </row>
    <row r="4" spans="1:13" ht="16.5" x14ac:dyDescent="0.3">
      <c r="A4" s="106"/>
      <c r="B4" s="257" t="str">
        <f>+"Correspondiente al periodo cerrado al "&amp;TEXT(Indice!$N$3,"DD \d\e MMMM \d\e YYYY")</f>
        <v>Correspondiente al periodo cerrado al 31 de diciembre de 2023</v>
      </c>
      <c r="C4" s="257"/>
      <c r="D4" s="257"/>
      <c r="E4" s="257"/>
      <c r="F4" s="105"/>
      <c r="G4" s="105"/>
      <c r="H4" s="15"/>
      <c r="I4" s="16"/>
      <c r="J4" s="16"/>
      <c r="K4" s="16"/>
    </row>
    <row r="5" spans="1:13" ht="16.5" x14ac:dyDescent="0.3">
      <c r="A5" s="106"/>
      <c r="B5" s="51"/>
      <c r="C5" s="51"/>
      <c r="D5" s="51"/>
      <c r="E5" s="51"/>
      <c r="F5" s="51"/>
      <c r="G5" s="51"/>
      <c r="H5" s="38"/>
      <c r="I5" s="16"/>
      <c r="J5" s="16"/>
      <c r="K5" s="16"/>
    </row>
    <row r="6" spans="1:13" ht="33" x14ac:dyDescent="0.3">
      <c r="A6" s="106"/>
      <c r="B6" s="107" t="s">
        <v>17</v>
      </c>
      <c r="C6" s="107" t="s">
        <v>18</v>
      </c>
      <c r="D6" s="107" t="s">
        <v>19</v>
      </c>
      <c r="E6" s="108" t="str">
        <f>+"TOTAL ACTIVO NETO "&amp;UPPER(TEXT(Indice!N2,"DD \D\E MMMM \D\E YYYY"))</f>
        <v>TOTAL ACTIVO NETO 31 DE DICIEMBRE DE 2022</v>
      </c>
      <c r="F6" s="106"/>
      <c r="G6" s="106"/>
      <c r="H6" s="41"/>
      <c r="I6" s="16"/>
      <c r="J6" s="16"/>
      <c r="K6" s="16"/>
    </row>
    <row r="7" spans="1:13" ht="16.5" x14ac:dyDescent="0.3">
      <c r="A7" s="106"/>
      <c r="B7" s="109" t="s">
        <v>20</v>
      </c>
      <c r="C7" s="110"/>
      <c r="D7" s="111"/>
      <c r="E7" s="112"/>
      <c r="F7" s="106"/>
      <c r="G7" s="106"/>
      <c r="H7" s="41"/>
      <c r="I7" s="16"/>
      <c r="J7" s="16"/>
      <c r="K7" s="17"/>
    </row>
    <row r="8" spans="1:13" ht="16.5" x14ac:dyDescent="0.3">
      <c r="A8" s="51"/>
      <c r="B8" s="113"/>
      <c r="C8" s="114"/>
      <c r="D8" s="114"/>
      <c r="E8" s="115"/>
      <c r="F8" s="51"/>
      <c r="G8" s="51"/>
      <c r="H8" s="38"/>
    </row>
    <row r="9" spans="1:13" ht="16.5" x14ac:dyDescent="0.3">
      <c r="A9" s="52"/>
      <c r="B9" s="116" t="s">
        <v>21</v>
      </c>
      <c r="C9" s="117"/>
      <c r="D9" s="117"/>
      <c r="E9" s="115"/>
      <c r="F9" s="133"/>
      <c r="G9" s="133"/>
      <c r="H9" s="40"/>
      <c r="I9" s="19"/>
      <c r="J9" s="19"/>
      <c r="K9" s="19"/>
    </row>
    <row r="10" spans="1:13" ht="16.5" x14ac:dyDescent="0.3">
      <c r="A10" s="52"/>
      <c r="B10" s="118" t="s">
        <v>13</v>
      </c>
      <c r="C10" s="119"/>
      <c r="D10" s="117"/>
      <c r="E10" s="115"/>
      <c r="F10" s="133"/>
      <c r="G10" s="133"/>
      <c r="H10" s="27"/>
      <c r="I10" s="19"/>
      <c r="J10" s="19"/>
      <c r="K10" s="19"/>
    </row>
    <row r="11" spans="1:13" ht="16.5" x14ac:dyDescent="0.3">
      <c r="A11" s="134"/>
      <c r="B11" s="120" t="s">
        <v>22</v>
      </c>
      <c r="C11" s="121"/>
      <c r="D11" s="122"/>
      <c r="E11" s="115"/>
      <c r="F11" s="135"/>
      <c r="G11" s="134"/>
      <c r="H11" s="40"/>
      <c r="I11" s="20"/>
      <c r="J11" s="21"/>
      <c r="K11" s="21"/>
    </row>
    <row r="12" spans="1:13" ht="16.5" x14ac:dyDescent="0.3">
      <c r="A12" s="52"/>
      <c r="B12" s="123" t="s">
        <v>145</v>
      </c>
      <c r="C12" s="115"/>
      <c r="D12" s="124"/>
      <c r="E12" s="115"/>
      <c r="F12" s="52"/>
      <c r="G12" s="52"/>
      <c r="H12" s="22"/>
      <c r="I12" s="28"/>
      <c r="J12" s="28"/>
      <c r="K12" s="18"/>
    </row>
    <row r="13" spans="1:13" ht="16.5" x14ac:dyDescent="0.3">
      <c r="A13" s="52"/>
      <c r="B13" s="123" t="s">
        <v>23</v>
      </c>
      <c r="C13" s="125"/>
      <c r="D13" s="125"/>
      <c r="E13" s="115"/>
      <c r="F13" s="52"/>
      <c r="G13" s="102"/>
      <c r="H13" s="22"/>
      <c r="I13" s="28"/>
      <c r="J13" s="28"/>
      <c r="K13" s="18"/>
    </row>
    <row r="14" spans="1:13" ht="49.5" x14ac:dyDescent="0.3">
      <c r="A14" s="52"/>
      <c r="B14" s="126" t="s">
        <v>24</v>
      </c>
      <c r="C14" s="127"/>
      <c r="D14" s="128"/>
      <c r="E14" s="129" t="str">
        <f>+"TOTAL ACTIVO NETO AL "&amp;UPPER(TEXT(Indice!$N$3,"DD \D\E MMMM \D\E YYYY"))</f>
        <v>TOTAL ACTIVO NETO AL 31 DE DICIEMBRE DE 2023</v>
      </c>
      <c r="F14" s="102"/>
      <c r="G14" s="102"/>
      <c r="H14" s="22"/>
      <c r="I14" s="22"/>
      <c r="J14" s="22"/>
      <c r="K14" s="22"/>
    </row>
    <row r="15" spans="1:13" ht="18.75" customHeight="1" thickBot="1" x14ac:dyDescent="0.35">
      <c r="A15" s="52"/>
      <c r="B15" s="130"/>
      <c r="C15" s="130"/>
      <c r="D15" s="130"/>
      <c r="E15" s="131">
        <f>+C14+D14</f>
        <v>0</v>
      </c>
      <c r="F15" s="102"/>
      <c r="G15" s="102"/>
      <c r="H15" s="22"/>
      <c r="I15" s="22"/>
      <c r="J15" s="22"/>
      <c r="K15" s="22"/>
      <c r="M15" s="23"/>
    </row>
    <row r="16" spans="1:13" ht="17.25" thickTop="1" x14ac:dyDescent="0.3">
      <c r="A16" s="136"/>
      <c r="B16" s="102"/>
      <c r="C16" s="102"/>
      <c r="D16" s="102"/>
      <c r="E16" s="137"/>
      <c r="F16" s="102"/>
      <c r="G16" s="102"/>
      <c r="H16" s="22"/>
      <c r="I16" s="22"/>
      <c r="J16" s="22"/>
      <c r="K16" s="22"/>
      <c r="M16" s="23"/>
    </row>
    <row r="17" spans="1:11" ht="16.5" x14ac:dyDescent="0.3">
      <c r="A17" s="52"/>
      <c r="B17" s="52" t="s">
        <v>146</v>
      </c>
      <c r="C17" s="102"/>
      <c r="D17" s="102"/>
      <c r="E17" s="102"/>
      <c r="F17" s="102"/>
      <c r="G17" s="102"/>
      <c r="H17" s="22"/>
      <c r="I17" s="22"/>
      <c r="J17" s="22"/>
      <c r="K17" s="22"/>
    </row>
    <row r="18" spans="1:11" ht="16.5" x14ac:dyDescent="0.3">
      <c r="A18" s="52"/>
      <c r="B18" s="103"/>
      <c r="C18" s="102"/>
      <c r="D18" s="102"/>
      <c r="E18" s="102"/>
      <c r="F18" s="102"/>
      <c r="G18" s="102"/>
      <c r="H18" s="22"/>
      <c r="I18" s="22"/>
      <c r="J18" s="22"/>
      <c r="K18" s="22"/>
    </row>
    <row r="19" spans="1:11" x14ac:dyDescent="0.25">
      <c r="A19" s="18"/>
      <c r="B19" s="15"/>
      <c r="C19" s="22"/>
      <c r="D19" s="22"/>
      <c r="E19" s="22"/>
      <c r="F19" s="22"/>
      <c r="G19" s="22"/>
      <c r="H19" s="22"/>
      <c r="I19" s="22"/>
      <c r="J19" s="22"/>
      <c r="K19" s="22"/>
    </row>
    <row r="20" spans="1:11" x14ac:dyDescent="0.25">
      <c r="A20" s="18"/>
      <c r="B20" s="14"/>
      <c r="C20" s="22"/>
      <c r="D20" s="22"/>
      <c r="E20" s="22"/>
      <c r="F20" s="22"/>
      <c r="G20" s="22"/>
      <c r="H20" s="22"/>
      <c r="I20" s="22"/>
      <c r="J20" s="22"/>
      <c r="K20" s="22"/>
    </row>
    <row r="21" spans="1:11" x14ac:dyDescent="0.25">
      <c r="A21" s="18"/>
      <c r="B21" s="15"/>
      <c r="C21" s="22"/>
      <c r="D21" s="22"/>
      <c r="E21" s="22"/>
      <c r="F21" s="22"/>
      <c r="G21" s="22"/>
      <c r="H21" s="22"/>
      <c r="I21" s="22"/>
      <c r="J21" s="22"/>
      <c r="K21" s="22"/>
    </row>
    <row r="22" spans="1:11" x14ac:dyDescent="0.25">
      <c r="A22" s="18"/>
      <c r="B22" s="22"/>
      <c r="C22" s="22"/>
      <c r="D22" s="22"/>
      <c r="E22" s="22"/>
      <c r="F22" s="22"/>
      <c r="G22" s="22"/>
      <c r="H22" s="22"/>
      <c r="I22" s="22"/>
      <c r="J22" s="22"/>
      <c r="K22" s="22"/>
    </row>
    <row r="23" spans="1:11" x14ac:dyDescent="0.25">
      <c r="A23" s="18"/>
      <c r="B23" s="22"/>
      <c r="C23" s="22"/>
      <c r="D23" s="22"/>
      <c r="E23" s="22"/>
      <c r="F23" s="22"/>
      <c r="G23" s="22"/>
      <c r="H23" s="22"/>
      <c r="I23" s="22"/>
      <c r="J23" s="22"/>
      <c r="K23" s="22"/>
    </row>
    <row r="24" spans="1:11" x14ac:dyDescent="0.25">
      <c r="A24" s="18"/>
      <c r="B24" s="22"/>
      <c r="C24" s="22"/>
      <c r="D24" s="22"/>
      <c r="E24" s="22"/>
      <c r="F24" s="22"/>
      <c r="G24" s="22"/>
      <c r="H24" s="22"/>
      <c r="I24" s="22"/>
      <c r="J24" s="22"/>
      <c r="K24" s="22"/>
    </row>
    <row r="25" spans="1:11" x14ac:dyDescent="0.25">
      <c r="A25" s="24"/>
      <c r="B25" s="22"/>
      <c r="C25" s="22"/>
      <c r="D25" s="22"/>
      <c r="E25" s="22"/>
      <c r="F25" s="22"/>
      <c r="G25" s="22"/>
      <c r="H25" s="22"/>
      <c r="I25" s="22"/>
      <c r="J25" s="22"/>
      <c r="K25" s="22"/>
    </row>
    <row r="26" spans="1:11" x14ac:dyDescent="0.25">
      <c r="A26" s="24"/>
      <c r="B26" s="22"/>
      <c r="C26" s="22"/>
      <c r="D26" s="22"/>
      <c r="E26" s="22"/>
      <c r="F26" s="22"/>
      <c r="G26" s="22"/>
      <c r="H26" s="22"/>
      <c r="I26" s="22"/>
      <c r="J26" s="22"/>
      <c r="K26" s="22"/>
    </row>
    <row r="28" spans="1:11" x14ac:dyDescent="0.25">
      <c r="J28" s="23"/>
    </row>
    <row r="29" spans="1:11" x14ac:dyDescent="0.25">
      <c r="G29" s="23"/>
    </row>
    <row r="30" spans="1:11" x14ac:dyDescent="0.25">
      <c r="J30" s="23"/>
    </row>
    <row r="31" spans="1:11" x14ac:dyDescent="0.25">
      <c r="J31" s="23"/>
    </row>
    <row r="32" spans="1:11" x14ac:dyDescent="0.25">
      <c r="J32" s="23"/>
    </row>
    <row r="35" spans="2:8" x14ac:dyDescent="0.25">
      <c r="B35" s="9"/>
      <c r="C35" s="3"/>
      <c r="D35" s="3"/>
      <c r="E35" s="252"/>
      <c r="F35" s="252"/>
      <c r="G35" s="252"/>
      <c r="H35" s="252"/>
    </row>
    <row r="36" spans="2:8" x14ac:dyDescent="0.25">
      <c r="B36" s="9"/>
      <c r="C36" s="3"/>
      <c r="D36" s="3"/>
      <c r="E36" s="252"/>
      <c r="F36" s="252"/>
      <c r="G36" s="252"/>
      <c r="H36" s="252"/>
    </row>
  </sheetData>
  <mergeCells count="5">
    <mergeCell ref="A2:G2"/>
    <mergeCell ref="B3:E3"/>
    <mergeCell ref="B4:E4"/>
    <mergeCell ref="E35:H35"/>
    <mergeCell ref="E36:H36"/>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
  <sheetViews>
    <sheetView showGridLines="0" zoomScale="85" zoomScaleNormal="85" workbookViewId="0">
      <selection activeCell="A3" sqref="A3"/>
    </sheetView>
  </sheetViews>
  <sheetFormatPr baseColWidth="10" defaultColWidth="9.140625" defaultRowHeight="14.25" x14ac:dyDescent="0.2"/>
  <cols>
    <col min="1" max="1" width="11.42578125" style="38" customWidth="1"/>
    <col min="2" max="2" width="68.5703125" style="38" customWidth="1"/>
    <col min="3" max="3" width="17.85546875" style="38" customWidth="1"/>
    <col min="4" max="4" width="16.42578125" style="38" customWidth="1"/>
    <col min="5" max="5" width="17.85546875" style="38" customWidth="1"/>
    <col min="6" max="7" width="9.140625" style="38"/>
    <col min="8" max="8" width="15.5703125" style="38" customWidth="1"/>
    <col min="9" max="16384" width="9.140625" style="38"/>
  </cols>
  <sheetData>
    <row r="1" spans="1:8" ht="16.5" x14ac:dyDescent="0.3">
      <c r="A1" s="51"/>
      <c r="B1" s="56"/>
      <c r="C1" s="138"/>
      <c r="D1" s="56"/>
      <c r="E1" s="56"/>
      <c r="F1" s="44"/>
    </row>
    <row r="2" spans="1:8" ht="30" x14ac:dyDescent="0.55000000000000004">
      <c r="A2" s="263" t="s">
        <v>183</v>
      </c>
      <c r="B2" s="263"/>
      <c r="C2" s="263"/>
      <c r="D2" s="263"/>
      <c r="E2" s="263"/>
      <c r="F2" s="263"/>
      <c r="G2" s="263"/>
    </row>
    <row r="3" spans="1:8" ht="22.5" x14ac:dyDescent="0.4">
      <c r="A3" s="51"/>
      <c r="B3" s="258" t="str">
        <f>+"ESTADOS DE RESULTADOS AL "&amp;UPPER(TEXT(Indice!$N$3,"DD \D\E MMMM \D\E YYYY"))</f>
        <v>ESTADOS DE RESULTADOS AL 31 DE DICIEMBRE DE 2023</v>
      </c>
      <c r="C3" s="258"/>
      <c r="D3" s="258"/>
      <c r="E3" s="139"/>
    </row>
    <row r="4" spans="1:8" ht="22.5" x14ac:dyDescent="0.4">
      <c r="A4" s="51"/>
      <c r="B4" s="139"/>
      <c r="C4" s="139"/>
      <c r="D4" s="139"/>
      <c r="E4" s="51"/>
    </row>
    <row r="5" spans="1:8" ht="16.5" x14ac:dyDescent="0.3">
      <c r="A5" s="51"/>
      <c r="B5" s="140"/>
      <c r="C5" s="259">
        <f>+Indice!O3</f>
        <v>2023</v>
      </c>
      <c r="D5" s="261">
        <f>+Indice!O2</f>
        <v>2022</v>
      </c>
      <c r="E5" s="51"/>
    </row>
    <row r="6" spans="1:8" ht="16.5" x14ac:dyDescent="0.3">
      <c r="A6" s="51"/>
      <c r="B6" s="141"/>
      <c r="C6" s="260"/>
      <c r="D6" s="262"/>
      <c r="E6" s="51"/>
      <c r="H6" s="33"/>
    </row>
    <row r="7" spans="1:8" ht="16.5" x14ac:dyDescent="0.3">
      <c r="A7" s="51"/>
      <c r="B7" s="69" t="s">
        <v>25</v>
      </c>
      <c r="C7" s="142"/>
      <c r="D7" s="143"/>
      <c r="E7" s="51"/>
      <c r="H7" s="46"/>
    </row>
    <row r="8" spans="1:8" ht="16.5" x14ac:dyDescent="0.3">
      <c r="A8" s="51"/>
      <c r="B8" s="69" t="s">
        <v>26</v>
      </c>
      <c r="C8" s="142"/>
      <c r="D8" s="143"/>
      <c r="E8" s="51"/>
      <c r="H8" s="46"/>
    </row>
    <row r="9" spans="1:8" ht="16.5" x14ac:dyDescent="0.3">
      <c r="A9" s="51"/>
      <c r="B9" s="63" t="s">
        <v>27</v>
      </c>
      <c r="C9" s="144"/>
      <c r="D9" s="145"/>
      <c r="E9" s="51"/>
      <c r="H9" s="46"/>
    </row>
    <row r="10" spans="1:8" ht="16.5" x14ac:dyDescent="0.3">
      <c r="A10" s="51"/>
      <c r="B10" s="146" t="s">
        <v>128</v>
      </c>
      <c r="C10" s="144"/>
      <c r="D10" s="147"/>
      <c r="E10" s="51"/>
      <c r="H10" s="46"/>
    </row>
    <row r="11" spans="1:8" ht="16.5" x14ac:dyDescent="0.3">
      <c r="A11" s="51"/>
      <c r="B11" s="146" t="s">
        <v>52</v>
      </c>
      <c r="C11" s="148"/>
      <c r="D11" s="149"/>
      <c r="E11" s="51"/>
      <c r="H11" s="46"/>
    </row>
    <row r="12" spans="1:8" ht="16.5" x14ac:dyDescent="0.3">
      <c r="A12" s="51"/>
      <c r="B12" s="69" t="s">
        <v>28</v>
      </c>
      <c r="C12" s="150"/>
      <c r="D12" s="151"/>
      <c r="E12" s="51"/>
      <c r="H12" s="25"/>
    </row>
    <row r="13" spans="1:8" ht="21.75" customHeight="1" x14ac:dyDescent="0.3">
      <c r="A13" s="51"/>
      <c r="B13" s="69" t="s">
        <v>29</v>
      </c>
      <c r="C13" s="144"/>
      <c r="D13" s="147"/>
      <c r="E13" s="51"/>
      <c r="H13" s="46"/>
    </row>
    <row r="14" spans="1:8" ht="16.5" x14ac:dyDescent="0.3">
      <c r="A14" s="51"/>
      <c r="B14" s="146" t="s">
        <v>30</v>
      </c>
      <c r="C14" s="144"/>
      <c r="D14" s="145"/>
      <c r="E14" s="51"/>
      <c r="F14" s="46"/>
      <c r="H14" s="46"/>
    </row>
    <row r="15" spans="1:8" ht="16.5" hidden="1" x14ac:dyDescent="0.3">
      <c r="A15" s="51"/>
      <c r="B15" s="152" t="s">
        <v>31</v>
      </c>
      <c r="C15" s="144"/>
      <c r="D15" s="147"/>
      <c r="E15" s="51"/>
      <c r="H15" s="46"/>
    </row>
    <row r="16" spans="1:8" ht="16.5" x14ac:dyDescent="0.3">
      <c r="A16" s="51"/>
      <c r="B16" s="146" t="s">
        <v>32</v>
      </c>
      <c r="C16" s="144"/>
      <c r="D16" s="147"/>
      <c r="E16" s="51"/>
      <c r="H16" s="46"/>
    </row>
    <row r="17" spans="1:9" ht="16.5" x14ac:dyDescent="0.3">
      <c r="A17" s="51"/>
      <c r="B17" s="63" t="s">
        <v>33</v>
      </c>
      <c r="C17" s="153"/>
      <c r="D17" s="149"/>
      <c r="E17" s="51"/>
      <c r="F17" s="46"/>
      <c r="H17" s="5"/>
    </row>
    <row r="18" spans="1:9" ht="16.5" x14ac:dyDescent="0.3">
      <c r="A18" s="51"/>
      <c r="B18" s="154" t="s">
        <v>34</v>
      </c>
      <c r="C18" s="155"/>
      <c r="D18" s="156"/>
      <c r="E18" s="51"/>
      <c r="H18" s="25"/>
    </row>
    <row r="19" spans="1:9" ht="17.25" thickBot="1" x14ac:dyDescent="0.35">
      <c r="A19" s="51"/>
      <c r="B19" s="154" t="s">
        <v>35</v>
      </c>
      <c r="C19" s="157"/>
      <c r="D19" s="158"/>
      <c r="E19" s="51"/>
      <c r="H19" s="25"/>
    </row>
    <row r="20" spans="1:9" ht="17.25" thickTop="1" x14ac:dyDescent="0.3">
      <c r="A20" s="51"/>
      <c r="B20" s="159"/>
      <c r="C20" s="160"/>
      <c r="D20" s="161"/>
      <c r="E20" s="51"/>
    </row>
    <row r="21" spans="1:9" ht="16.5" x14ac:dyDescent="0.3">
      <c r="A21" s="51"/>
      <c r="B21" s="162"/>
      <c r="C21" s="163"/>
      <c r="D21" s="163"/>
      <c r="E21" s="51"/>
    </row>
    <row r="22" spans="1:9" ht="16.5" x14ac:dyDescent="0.3">
      <c r="A22" s="51"/>
      <c r="B22" s="53" t="s">
        <v>146</v>
      </c>
      <c r="C22" s="164"/>
      <c r="D22" s="164"/>
      <c r="E22" s="164"/>
      <c r="I22" s="46"/>
    </row>
    <row r="23" spans="1:9" ht="16.5" x14ac:dyDescent="0.3">
      <c r="A23" s="51"/>
      <c r="B23" s="51"/>
      <c r="C23" s="163"/>
      <c r="D23" s="163"/>
      <c r="E23" s="163"/>
    </row>
    <row r="24" spans="1:9" ht="16.5" x14ac:dyDescent="0.3">
      <c r="A24" s="51"/>
      <c r="B24" s="103"/>
      <c r="C24" s="163"/>
      <c r="D24" s="163"/>
      <c r="E24" s="163"/>
      <c r="I24" s="46"/>
    </row>
    <row r="25" spans="1:9" x14ac:dyDescent="0.2">
      <c r="B25" s="15"/>
      <c r="C25" s="46"/>
      <c r="D25" s="46"/>
      <c r="E25" s="46"/>
    </row>
    <row r="26" spans="1:9" ht="15" x14ac:dyDescent="0.25">
      <c r="B26" s="14"/>
      <c r="C26" s="46"/>
      <c r="D26" s="46"/>
      <c r="E26" s="46"/>
    </row>
    <row r="27" spans="1:9" x14ac:dyDescent="0.2">
      <c r="B27" s="15"/>
      <c r="C27" s="25"/>
      <c r="D27" s="25"/>
      <c r="E27" s="25"/>
    </row>
    <row r="28" spans="1:9" x14ac:dyDescent="0.2">
      <c r="B28" s="15"/>
      <c r="C28" s="46"/>
      <c r="D28" s="46"/>
      <c r="E28" s="46"/>
    </row>
    <row r="29" spans="1:9" x14ac:dyDescent="0.2">
      <c r="B29" s="2"/>
      <c r="C29" s="46"/>
      <c r="D29" s="46"/>
      <c r="E29" s="46"/>
    </row>
    <row r="30" spans="1:9" x14ac:dyDescent="0.2">
      <c r="B30" s="15"/>
      <c r="C30" s="46"/>
      <c r="D30" s="46"/>
      <c r="E30" s="46"/>
    </row>
    <row r="31" spans="1:9" x14ac:dyDescent="0.2">
      <c r="B31" s="2"/>
      <c r="C31" s="46"/>
      <c r="D31" s="46"/>
      <c r="E31" s="46"/>
    </row>
    <row r="32" spans="1:9" x14ac:dyDescent="0.2">
      <c r="B32" s="15"/>
      <c r="C32" s="25"/>
      <c r="D32" s="25"/>
      <c r="E32" s="25"/>
    </row>
    <row r="33" spans="2:5" x14ac:dyDescent="0.2">
      <c r="B33" s="2"/>
      <c r="C33" s="46"/>
      <c r="D33" s="46"/>
      <c r="E33" s="46"/>
    </row>
    <row r="34" spans="2:5" x14ac:dyDescent="0.2">
      <c r="B34" s="15"/>
      <c r="C34" s="46"/>
      <c r="D34" s="46"/>
      <c r="E34" s="46"/>
    </row>
    <row r="35" spans="2:5" x14ac:dyDescent="0.2">
      <c r="B35" s="15"/>
      <c r="C35" s="46"/>
      <c r="D35" s="46"/>
      <c r="E35" s="46"/>
    </row>
    <row r="36" spans="2:5" x14ac:dyDescent="0.2">
      <c r="B36" s="15"/>
      <c r="C36" s="46"/>
      <c r="D36" s="46"/>
      <c r="E36" s="46"/>
    </row>
    <row r="37" spans="2:5" x14ac:dyDescent="0.2">
      <c r="B37" s="15"/>
      <c r="C37" s="25"/>
      <c r="D37" s="25"/>
      <c r="E37" s="25"/>
    </row>
    <row r="39" spans="2:5" x14ac:dyDescent="0.2">
      <c r="C39" s="46"/>
      <c r="D39" s="46"/>
      <c r="E39" s="46"/>
    </row>
    <row r="41" spans="2:5" x14ac:dyDescent="0.2">
      <c r="C41" s="46"/>
    </row>
    <row r="42" spans="2:5" x14ac:dyDescent="0.2">
      <c r="C42" s="46"/>
    </row>
    <row r="43" spans="2:5" x14ac:dyDescent="0.2">
      <c r="C43" s="46"/>
    </row>
  </sheetData>
  <mergeCells count="4">
    <mergeCell ref="B3:D3"/>
    <mergeCell ref="C5:C6"/>
    <mergeCell ref="D5:D6"/>
    <mergeCell ref="A2:G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showGridLines="0" zoomScale="70" zoomScaleNormal="70" workbookViewId="0">
      <selection activeCell="A3" sqref="A3"/>
    </sheetView>
  </sheetViews>
  <sheetFormatPr baseColWidth="10" defaultColWidth="9.140625" defaultRowHeight="14.25" x14ac:dyDescent="0.2"/>
  <cols>
    <col min="1" max="1" width="11.42578125" style="38" customWidth="1"/>
    <col min="2" max="2" width="51.85546875" style="38" customWidth="1"/>
    <col min="3" max="3" width="16.7109375" style="43" customWidth="1"/>
    <col min="4" max="4" width="21.5703125" style="43" customWidth="1"/>
    <col min="5" max="5" width="15.85546875" style="43" customWidth="1"/>
    <col min="6" max="6" width="19.5703125" style="38" customWidth="1"/>
    <col min="7" max="7" width="13.42578125" style="38" customWidth="1"/>
    <col min="8" max="16384" width="9.140625" style="38"/>
  </cols>
  <sheetData>
    <row r="1" spans="1:7" s="2" customFormat="1" ht="16.5" x14ac:dyDescent="0.3">
      <c r="A1" s="52"/>
      <c r="B1" s="56"/>
      <c r="C1" s="138"/>
      <c r="D1" s="56"/>
      <c r="E1" s="50"/>
      <c r="F1" s="53"/>
      <c r="G1" s="53"/>
    </row>
    <row r="2" spans="1:7" s="2" customFormat="1" ht="30" x14ac:dyDescent="0.55000000000000004">
      <c r="A2" s="263" t="s">
        <v>183</v>
      </c>
      <c r="B2" s="263"/>
      <c r="C2" s="263"/>
      <c r="D2" s="263"/>
      <c r="E2" s="263"/>
      <c r="F2" s="263"/>
      <c r="G2" s="263"/>
    </row>
    <row r="3" spans="1:7" ht="21.75" customHeight="1" x14ac:dyDescent="0.4">
      <c r="A3" s="51"/>
      <c r="B3" s="258" t="str">
        <f>+"ESTADO DEL ACTIVO NETO AL "&amp;UPPER(TEXT(Indice!$N$3,"DD \D\E MMMM \D\E YYYY"))</f>
        <v>ESTADO DEL ACTIVO NETO AL 31 DE DICIEMBRE DE 2023</v>
      </c>
      <c r="C3" s="258"/>
      <c r="D3" s="258"/>
      <c r="E3" s="50"/>
      <c r="F3" s="51"/>
      <c r="G3" s="51"/>
    </row>
    <row r="4" spans="1:7" ht="14.25" customHeight="1" x14ac:dyDescent="0.4">
      <c r="A4" s="51"/>
      <c r="B4" s="139"/>
      <c r="C4" s="139"/>
      <c r="D4" s="139"/>
      <c r="E4" s="50"/>
      <c r="F4" s="51"/>
      <c r="G4" s="51"/>
    </row>
    <row r="5" spans="1:7" ht="14.25" customHeight="1" x14ac:dyDescent="0.4">
      <c r="A5" s="51"/>
      <c r="B5" s="165"/>
      <c r="C5" s="264">
        <f>+Indice!O3</f>
        <v>2023</v>
      </c>
      <c r="D5" s="266">
        <f>+Indice!O2</f>
        <v>2022</v>
      </c>
      <c r="E5" s="50"/>
      <c r="F5" s="51"/>
      <c r="G5" s="51"/>
    </row>
    <row r="6" spans="1:7" ht="16.5" x14ac:dyDescent="0.3">
      <c r="A6" s="51"/>
      <c r="B6" s="166" t="s">
        <v>36</v>
      </c>
      <c r="C6" s="265"/>
      <c r="D6" s="267"/>
      <c r="E6" s="50"/>
      <c r="F6" s="51"/>
      <c r="G6" s="51"/>
    </row>
    <row r="7" spans="1:7" ht="17.25" customHeight="1" x14ac:dyDescent="0.3">
      <c r="A7" s="51"/>
      <c r="B7" s="69" t="s">
        <v>37</v>
      </c>
      <c r="C7" s="167"/>
      <c r="D7" s="168"/>
      <c r="E7" s="50"/>
      <c r="F7" s="51"/>
      <c r="G7" s="51"/>
    </row>
    <row r="8" spans="1:7" ht="15" customHeight="1" x14ac:dyDescent="0.3">
      <c r="A8" s="51"/>
      <c r="B8" s="69" t="s">
        <v>150</v>
      </c>
      <c r="C8" s="167"/>
      <c r="D8" s="168"/>
      <c r="E8" s="50"/>
      <c r="F8" s="51"/>
      <c r="G8" s="51"/>
    </row>
    <row r="9" spans="1:7" ht="14.25" customHeight="1" x14ac:dyDescent="0.3">
      <c r="A9" s="51"/>
      <c r="B9" s="63" t="s">
        <v>51</v>
      </c>
      <c r="C9" s="169"/>
      <c r="D9" s="170"/>
      <c r="E9" s="50"/>
      <c r="F9" s="51"/>
      <c r="G9" s="51"/>
    </row>
    <row r="10" spans="1:7" ht="14.25" customHeight="1" x14ac:dyDescent="0.3">
      <c r="A10" s="51"/>
      <c r="B10" s="171" t="s">
        <v>142</v>
      </c>
      <c r="C10" s="169"/>
      <c r="D10" s="172"/>
      <c r="E10" s="50"/>
      <c r="F10" s="51"/>
      <c r="G10" s="51"/>
    </row>
    <row r="11" spans="1:7" ht="16.5" x14ac:dyDescent="0.3">
      <c r="A11" s="51"/>
      <c r="B11" s="171"/>
      <c r="C11" s="173"/>
      <c r="D11" s="174"/>
      <c r="E11" s="50"/>
      <c r="F11" s="51"/>
      <c r="G11" s="51"/>
    </row>
    <row r="12" spans="1:7" ht="16.5" x14ac:dyDescent="0.3">
      <c r="A12" s="51"/>
      <c r="B12" s="69" t="s">
        <v>151</v>
      </c>
      <c r="C12" s="167"/>
      <c r="D12" s="168"/>
      <c r="E12" s="50"/>
      <c r="F12" s="51"/>
      <c r="G12" s="51"/>
    </row>
    <row r="13" spans="1:7" ht="16.5" x14ac:dyDescent="0.3">
      <c r="A13" s="51"/>
      <c r="B13" s="63" t="s">
        <v>141</v>
      </c>
      <c r="C13" s="169"/>
      <c r="D13" s="170"/>
      <c r="E13" s="50"/>
      <c r="F13" s="163"/>
      <c r="G13" s="51"/>
    </row>
    <row r="14" spans="1:7" ht="16.5" x14ac:dyDescent="0.3">
      <c r="A14" s="51"/>
      <c r="B14" s="63" t="s">
        <v>39</v>
      </c>
      <c r="C14" s="175"/>
      <c r="D14" s="176"/>
      <c r="E14" s="50"/>
      <c r="F14" s="51"/>
      <c r="G14" s="51"/>
    </row>
    <row r="15" spans="1:7" ht="16.5" x14ac:dyDescent="0.3">
      <c r="A15" s="51"/>
      <c r="B15" s="69"/>
      <c r="C15" s="173"/>
      <c r="D15" s="174"/>
      <c r="E15" s="50"/>
      <c r="F15" s="51"/>
      <c r="G15" s="51"/>
    </row>
    <row r="16" spans="1:7" ht="16.5" x14ac:dyDescent="0.3">
      <c r="A16" s="51"/>
      <c r="B16" s="69" t="s">
        <v>50</v>
      </c>
      <c r="C16" s="173"/>
      <c r="D16" s="174"/>
      <c r="E16" s="50"/>
      <c r="F16" s="51"/>
      <c r="G16" s="51"/>
    </row>
    <row r="17" spans="1:7" ht="16.5" x14ac:dyDescent="0.3">
      <c r="A17" s="51"/>
      <c r="B17" s="69"/>
      <c r="C17" s="177"/>
      <c r="D17" s="178"/>
      <c r="E17" s="50"/>
      <c r="F17" s="51"/>
      <c r="G17" s="51"/>
    </row>
    <row r="18" spans="1:7" ht="16.5" x14ac:dyDescent="0.3">
      <c r="A18" s="51"/>
      <c r="B18" s="69" t="s">
        <v>40</v>
      </c>
      <c r="C18" s="177"/>
      <c r="D18" s="178"/>
      <c r="E18" s="50"/>
      <c r="F18" s="51"/>
      <c r="G18" s="51"/>
    </row>
    <row r="19" spans="1:7" ht="16.5" x14ac:dyDescent="0.3">
      <c r="A19" s="51"/>
      <c r="B19" s="69" t="s">
        <v>151</v>
      </c>
      <c r="C19" s="177"/>
      <c r="D19" s="178"/>
      <c r="E19" s="50"/>
      <c r="F19" s="51"/>
      <c r="G19" s="51"/>
    </row>
    <row r="20" spans="1:7" ht="16.5" x14ac:dyDescent="0.3">
      <c r="A20" s="51"/>
      <c r="B20" s="63" t="s">
        <v>143</v>
      </c>
      <c r="C20" s="179"/>
      <c r="D20" s="180"/>
      <c r="E20" s="50"/>
      <c r="F20" s="51"/>
      <c r="G20" s="51"/>
    </row>
    <row r="21" spans="1:7" ht="16.5" x14ac:dyDescent="0.3">
      <c r="A21" s="51"/>
      <c r="B21" s="63" t="s">
        <v>39</v>
      </c>
      <c r="C21" s="181"/>
      <c r="D21" s="182"/>
      <c r="E21" s="50"/>
      <c r="F21" s="51"/>
      <c r="G21" s="51"/>
    </row>
    <row r="22" spans="1:7" ht="16.5" x14ac:dyDescent="0.3">
      <c r="A22" s="51"/>
      <c r="B22" s="69"/>
      <c r="C22" s="183"/>
      <c r="D22" s="180"/>
      <c r="E22" s="50"/>
      <c r="F22" s="51"/>
      <c r="G22" s="51"/>
    </row>
    <row r="23" spans="1:7" ht="17.25" thickBot="1" x14ac:dyDescent="0.35">
      <c r="A23" s="51"/>
      <c r="B23" s="69" t="s">
        <v>41</v>
      </c>
      <c r="C23" s="184"/>
      <c r="D23" s="185"/>
      <c r="E23" s="50"/>
      <c r="F23" s="51"/>
      <c r="G23" s="51"/>
    </row>
    <row r="24" spans="1:7" ht="27.75" customHeight="1" thickTop="1" x14ac:dyDescent="0.3">
      <c r="A24" s="51"/>
      <c r="B24" s="166" t="s">
        <v>42</v>
      </c>
      <c r="C24" s="186"/>
      <c r="D24" s="187"/>
      <c r="E24" s="50"/>
      <c r="F24" s="51"/>
      <c r="G24" s="51"/>
    </row>
    <row r="25" spans="1:7" ht="16.5" x14ac:dyDescent="0.3">
      <c r="A25" s="51"/>
      <c r="B25" s="69" t="s">
        <v>43</v>
      </c>
      <c r="C25" s="167"/>
      <c r="D25" s="168"/>
      <c r="E25" s="50"/>
      <c r="F25" s="51"/>
      <c r="G25" s="51"/>
    </row>
    <row r="26" spans="1:7" ht="16.5" x14ac:dyDescent="0.3">
      <c r="A26" s="51"/>
      <c r="B26" s="69" t="s">
        <v>44</v>
      </c>
      <c r="C26" s="167"/>
      <c r="D26" s="168"/>
      <c r="E26" s="50"/>
      <c r="F26" s="51"/>
      <c r="G26" s="51"/>
    </row>
    <row r="27" spans="1:7" ht="16.5" x14ac:dyDescent="0.3">
      <c r="A27" s="51"/>
      <c r="B27" s="171" t="s">
        <v>152</v>
      </c>
      <c r="C27" s="179"/>
      <c r="D27" s="170"/>
      <c r="E27" s="50"/>
      <c r="F27" s="163"/>
      <c r="G27" s="51"/>
    </row>
    <row r="28" spans="1:7" ht="16.5" x14ac:dyDescent="0.3">
      <c r="A28" s="51"/>
      <c r="B28" s="63" t="s">
        <v>45</v>
      </c>
      <c r="C28" s="181"/>
      <c r="D28" s="176"/>
      <c r="E28" s="50"/>
      <c r="F28" s="51"/>
      <c r="G28" s="51"/>
    </row>
    <row r="29" spans="1:7" ht="15.75" customHeight="1" x14ac:dyDescent="0.3">
      <c r="A29" s="51"/>
      <c r="B29" s="69" t="s">
        <v>46</v>
      </c>
      <c r="C29" s="188"/>
      <c r="D29" s="174"/>
      <c r="E29" s="50"/>
      <c r="F29" s="51"/>
      <c r="G29" s="51"/>
    </row>
    <row r="30" spans="1:7" ht="17.25" thickBot="1" x14ac:dyDescent="0.35">
      <c r="A30" s="51"/>
      <c r="B30" s="69" t="s">
        <v>47</v>
      </c>
      <c r="C30" s="184"/>
      <c r="D30" s="185"/>
      <c r="E30" s="50"/>
      <c r="F30" s="163"/>
      <c r="G30" s="51"/>
    </row>
    <row r="31" spans="1:7" ht="17.25" thickTop="1" x14ac:dyDescent="0.3">
      <c r="A31" s="51"/>
      <c r="B31" s="69" t="s">
        <v>48</v>
      </c>
      <c r="C31" s="189"/>
      <c r="D31" s="190"/>
      <c r="E31" s="50"/>
      <c r="F31" s="51"/>
      <c r="G31" s="51"/>
    </row>
    <row r="32" spans="1:7" ht="16.5" x14ac:dyDescent="0.3">
      <c r="A32" s="51"/>
      <c r="B32" s="69" t="s">
        <v>49</v>
      </c>
      <c r="C32" s="191"/>
      <c r="D32" s="192"/>
      <c r="E32" s="50"/>
      <c r="F32" s="51"/>
      <c r="G32" s="51"/>
    </row>
    <row r="33" spans="1:7" ht="16.5" x14ac:dyDescent="0.3">
      <c r="A33" s="51"/>
      <c r="B33" s="193"/>
      <c r="C33" s="194"/>
      <c r="D33" s="195"/>
      <c r="E33" s="50"/>
      <c r="F33" s="51"/>
      <c r="G33" s="51"/>
    </row>
    <row r="34" spans="1:7" ht="16.5" x14ac:dyDescent="0.3">
      <c r="A34" s="51"/>
      <c r="B34" s="51"/>
      <c r="C34" s="196"/>
      <c r="D34" s="50"/>
      <c r="E34" s="50"/>
      <c r="F34" s="51"/>
      <c r="G34" s="51"/>
    </row>
    <row r="35" spans="1:7" ht="16.5" x14ac:dyDescent="0.3">
      <c r="A35" s="51"/>
      <c r="B35" s="53" t="s">
        <v>146</v>
      </c>
      <c r="C35" s="197"/>
      <c r="D35" s="50"/>
      <c r="E35" s="50"/>
      <c r="F35" s="51"/>
      <c r="G35" s="51"/>
    </row>
    <row r="36" spans="1:7" ht="16.5" x14ac:dyDescent="0.3">
      <c r="A36" s="51"/>
      <c r="B36" s="103"/>
      <c r="C36" s="198"/>
      <c r="D36" s="50"/>
      <c r="E36" s="50"/>
      <c r="F36" s="51"/>
      <c r="G36" s="51"/>
    </row>
    <row r="37" spans="1:7" ht="16.5" x14ac:dyDescent="0.3">
      <c r="A37" s="51"/>
      <c r="B37" s="104"/>
      <c r="C37" s="50"/>
      <c r="D37" s="50"/>
      <c r="E37" s="50"/>
      <c r="F37" s="51"/>
      <c r="G37" s="51"/>
    </row>
    <row r="38" spans="1:7" ht="16.5" x14ac:dyDescent="0.3">
      <c r="A38" s="51"/>
      <c r="B38" s="103"/>
      <c r="C38" s="50"/>
      <c r="D38" s="50"/>
      <c r="E38" s="50"/>
      <c r="F38" s="51"/>
      <c r="G38" s="51"/>
    </row>
    <row r="39" spans="1:7" ht="16.5" x14ac:dyDescent="0.3">
      <c r="A39" s="51"/>
      <c r="B39" s="51"/>
      <c r="C39" s="50"/>
      <c r="D39" s="50"/>
      <c r="E39" s="50"/>
      <c r="F39" s="51"/>
      <c r="G39" s="51"/>
    </row>
    <row r="51" ht="21" customHeight="1" x14ac:dyDescent="0.2"/>
  </sheetData>
  <mergeCells count="4">
    <mergeCell ref="B3:D3"/>
    <mergeCell ref="C5:C6"/>
    <mergeCell ref="D5:D6"/>
    <mergeCell ref="A2:G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W178"/>
  <sheetViews>
    <sheetView showGridLines="0" zoomScale="85" zoomScaleNormal="85" zoomScalePageLayoutView="85" workbookViewId="0">
      <pane ySplit="2" topLeftCell="A10" activePane="bottomLeft" state="frozen"/>
      <selection pane="bottomLeft" activeCell="A16" sqref="A16"/>
    </sheetView>
  </sheetViews>
  <sheetFormatPr baseColWidth="10" defaultColWidth="11.42578125" defaultRowHeight="14.25" x14ac:dyDescent="0.2"/>
  <cols>
    <col min="1" max="1" width="11.42578125" style="38"/>
    <col min="2" max="2" width="34.42578125" style="38" customWidth="1"/>
    <col min="3" max="3" width="15.42578125" style="38" customWidth="1"/>
    <col min="4" max="4" width="16.28515625" style="38" customWidth="1"/>
    <col min="5" max="5" width="15" style="38" bestFit="1" customWidth="1"/>
    <col min="6" max="6" width="14.140625" style="38" bestFit="1" customWidth="1"/>
    <col min="7" max="7" width="23.28515625" style="38" customWidth="1"/>
    <col min="8" max="16384" width="11.42578125" style="38"/>
  </cols>
  <sheetData>
    <row r="2" spans="1:23" ht="16.5" x14ac:dyDescent="0.3">
      <c r="A2" s="280" t="s">
        <v>59</v>
      </c>
      <c r="B2" s="280"/>
      <c r="C2" s="280"/>
      <c r="D2" s="280"/>
      <c r="E2" s="280"/>
      <c r="F2" s="280"/>
      <c r="G2" s="280"/>
      <c r="H2" s="51"/>
      <c r="I2" s="51"/>
      <c r="J2" s="51"/>
      <c r="K2" s="51"/>
      <c r="L2" s="51"/>
      <c r="M2" s="51"/>
      <c r="N2" s="51"/>
      <c r="O2" s="51"/>
      <c r="P2" s="51"/>
      <c r="Q2" s="51"/>
      <c r="R2" s="51"/>
      <c r="S2" s="51"/>
      <c r="T2" s="51"/>
      <c r="U2" s="51"/>
      <c r="V2" s="51"/>
      <c r="W2" s="51"/>
    </row>
    <row r="3" spans="1:23" ht="16.5" x14ac:dyDescent="0.3">
      <c r="A3" s="269" t="s">
        <v>65</v>
      </c>
      <c r="B3" s="269"/>
      <c r="C3" s="269"/>
      <c r="D3" s="269"/>
      <c r="E3" s="269"/>
      <c r="F3" s="269"/>
      <c r="G3" s="269"/>
      <c r="H3" s="51"/>
      <c r="I3" s="51"/>
      <c r="J3" s="51"/>
      <c r="K3" s="51"/>
      <c r="L3" s="51"/>
      <c r="M3" s="51"/>
      <c r="N3" s="51"/>
      <c r="O3" s="51"/>
      <c r="P3" s="51"/>
      <c r="Q3" s="51"/>
      <c r="R3" s="51"/>
      <c r="S3" s="51"/>
      <c r="T3" s="51"/>
      <c r="U3" s="51"/>
      <c r="V3" s="51"/>
      <c r="W3" s="51"/>
    </row>
    <row r="4" spans="1:23" ht="16.5" x14ac:dyDescent="0.3">
      <c r="A4" s="287" t="s">
        <v>165</v>
      </c>
      <c r="B4" s="287"/>
      <c r="C4" s="287"/>
      <c r="D4" s="287"/>
      <c r="E4" s="287"/>
      <c r="F4" s="287"/>
      <c r="G4" s="287"/>
      <c r="H4" s="51"/>
      <c r="I4" s="51"/>
      <c r="J4" s="51"/>
      <c r="K4" s="51"/>
      <c r="L4" s="51"/>
      <c r="M4" s="51"/>
      <c r="N4" s="51"/>
      <c r="O4" s="51"/>
      <c r="P4" s="51"/>
      <c r="Q4" s="51"/>
      <c r="R4" s="51"/>
      <c r="S4" s="51"/>
      <c r="T4" s="51"/>
      <c r="U4" s="51"/>
      <c r="V4" s="51"/>
      <c r="W4" s="51"/>
    </row>
    <row r="5" spans="1:23" ht="28.5" customHeight="1" x14ac:dyDescent="0.3">
      <c r="A5" s="268" t="s">
        <v>185</v>
      </c>
      <c r="B5" s="268"/>
      <c r="C5" s="268"/>
      <c r="D5" s="268"/>
      <c r="E5" s="268"/>
      <c r="F5" s="268"/>
      <c r="G5" s="268"/>
      <c r="H5" s="231"/>
      <c r="I5" s="231"/>
      <c r="J5" s="231"/>
      <c r="K5" s="231"/>
      <c r="L5" s="51"/>
      <c r="M5" s="51"/>
      <c r="N5" s="51"/>
      <c r="O5" s="51"/>
      <c r="P5" s="51"/>
      <c r="Q5" s="51"/>
      <c r="R5" s="51"/>
      <c r="S5" s="51"/>
      <c r="T5" s="51"/>
      <c r="U5" s="51"/>
      <c r="V5" s="51"/>
      <c r="W5" s="51"/>
    </row>
    <row r="6" spans="1:23" ht="79.150000000000006" customHeight="1" x14ac:dyDescent="0.3">
      <c r="A6" s="268" t="s">
        <v>184</v>
      </c>
      <c r="B6" s="268"/>
      <c r="C6" s="268"/>
      <c r="D6" s="268"/>
      <c r="E6" s="268"/>
      <c r="F6" s="268"/>
      <c r="G6" s="268"/>
      <c r="H6" s="268"/>
      <c r="I6" s="268"/>
      <c r="J6" s="268"/>
      <c r="K6" s="268"/>
      <c r="L6" s="51"/>
      <c r="M6" s="51"/>
      <c r="N6" s="51"/>
      <c r="O6" s="51"/>
      <c r="P6" s="51"/>
      <c r="Q6" s="51"/>
      <c r="R6" s="51"/>
      <c r="S6" s="51"/>
      <c r="T6" s="51"/>
      <c r="U6" s="51"/>
      <c r="V6" s="51"/>
      <c r="W6" s="51"/>
    </row>
    <row r="7" spans="1:23" ht="35.25" customHeight="1" x14ac:dyDescent="0.3">
      <c r="A7" s="268" t="s">
        <v>175</v>
      </c>
      <c r="B7" s="268"/>
      <c r="C7" s="268"/>
      <c r="D7" s="268"/>
      <c r="E7" s="268"/>
      <c r="F7" s="268"/>
      <c r="G7" s="268"/>
      <c r="H7" s="268"/>
      <c r="I7" s="268"/>
      <c r="J7" s="268"/>
      <c r="K7" s="268"/>
      <c r="L7" s="51"/>
      <c r="M7" s="51"/>
      <c r="N7" s="51"/>
      <c r="O7" s="51"/>
      <c r="P7" s="51"/>
      <c r="Q7" s="51"/>
      <c r="R7" s="51"/>
      <c r="S7" s="51"/>
      <c r="T7" s="51"/>
      <c r="U7" s="51"/>
      <c r="V7" s="51"/>
      <c r="W7" s="51"/>
    </row>
    <row r="8" spans="1:23" ht="16.5" customHeight="1" x14ac:dyDescent="0.3">
      <c r="A8" s="268" t="s">
        <v>186</v>
      </c>
      <c r="B8" s="268"/>
      <c r="C8" s="268"/>
      <c r="D8" s="268"/>
      <c r="E8" s="268"/>
      <c r="F8" s="268"/>
      <c r="G8" s="268"/>
      <c r="H8" s="268"/>
      <c r="I8" s="268"/>
      <c r="J8" s="268"/>
      <c r="K8" s="268"/>
      <c r="L8" s="51"/>
      <c r="M8" s="51"/>
      <c r="N8" s="51"/>
      <c r="O8" s="51"/>
      <c r="P8" s="51"/>
      <c r="Q8" s="51"/>
      <c r="R8" s="51"/>
      <c r="S8" s="51"/>
      <c r="T8" s="51"/>
      <c r="U8" s="51"/>
      <c r="V8" s="51"/>
      <c r="W8" s="51"/>
    </row>
    <row r="9" spans="1:23" ht="16.5" x14ac:dyDescent="0.3">
      <c r="A9" s="268"/>
      <c r="B9" s="268"/>
      <c r="C9" s="268"/>
      <c r="D9" s="268"/>
      <c r="E9" s="268"/>
      <c r="F9" s="268"/>
      <c r="G9" s="268"/>
      <c r="H9" s="268"/>
      <c r="I9" s="268"/>
      <c r="J9" s="268"/>
      <c r="K9" s="268"/>
      <c r="L9" s="51"/>
      <c r="M9" s="51"/>
      <c r="N9" s="51"/>
      <c r="O9" s="51"/>
      <c r="P9" s="51"/>
      <c r="Q9" s="51"/>
      <c r="R9" s="51"/>
      <c r="S9" s="51"/>
      <c r="T9" s="51"/>
      <c r="U9" s="51"/>
      <c r="V9" s="51"/>
      <c r="W9" s="51"/>
    </row>
    <row r="10" spans="1:23" ht="39.6" customHeight="1" x14ac:dyDescent="0.3">
      <c r="A10" s="268" t="s">
        <v>176</v>
      </c>
      <c r="B10" s="268"/>
      <c r="C10" s="268"/>
      <c r="D10" s="268"/>
      <c r="E10" s="268"/>
      <c r="F10" s="268"/>
      <c r="G10" s="268"/>
      <c r="H10" s="268"/>
      <c r="I10" s="268"/>
      <c r="J10" s="268"/>
      <c r="K10" s="268"/>
      <c r="L10" s="51"/>
      <c r="M10" s="51"/>
      <c r="N10" s="51"/>
      <c r="O10" s="51"/>
      <c r="P10" s="51"/>
      <c r="Q10" s="51"/>
      <c r="R10" s="51"/>
      <c r="S10" s="51"/>
      <c r="T10" s="51"/>
      <c r="U10" s="51"/>
      <c r="V10" s="51"/>
      <c r="W10" s="51"/>
    </row>
    <row r="11" spans="1:23" ht="23.25" customHeight="1" x14ac:dyDescent="0.3">
      <c r="A11" s="281"/>
      <c r="B11" s="281"/>
      <c r="C11" s="281"/>
      <c r="D11" s="281"/>
      <c r="E11" s="281"/>
      <c r="F11" s="281"/>
      <c r="G11" s="281"/>
      <c r="H11" s="281"/>
      <c r="I11" s="281"/>
      <c r="J11" s="281"/>
      <c r="K11" s="281"/>
      <c r="L11" s="51"/>
      <c r="M11" s="51"/>
      <c r="N11" s="51"/>
      <c r="O11" s="51"/>
      <c r="P11" s="51"/>
      <c r="Q11" s="51"/>
      <c r="R11" s="51"/>
      <c r="S11" s="51"/>
      <c r="T11" s="51"/>
      <c r="U11" s="51"/>
      <c r="V11" s="51"/>
      <c r="W11" s="51"/>
    </row>
    <row r="12" spans="1:23" ht="16.5" x14ac:dyDescent="0.3">
      <c r="A12" s="236"/>
      <c r="B12" s="236"/>
      <c r="C12" s="236"/>
      <c r="D12" s="236"/>
      <c r="E12" s="236"/>
      <c r="F12" s="236"/>
      <c r="G12" s="236"/>
      <c r="H12" s="51"/>
      <c r="I12" s="51"/>
      <c r="J12" s="51"/>
      <c r="K12" s="51"/>
      <c r="L12" s="51"/>
      <c r="M12" s="51"/>
      <c r="N12" s="51"/>
      <c r="O12" s="51"/>
      <c r="P12" s="51"/>
      <c r="Q12" s="51"/>
      <c r="R12" s="51"/>
      <c r="S12" s="51"/>
      <c r="T12" s="51"/>
      <c r="U12" s="51"/>
      <c r="V12" s="51"/>
      <c r="W12" s="51"/>
    </row>
    <row r="13" spans="1:23" ht="16.5" x14ac:dyDescent="0.3">
      <c r="A13" s="285" t="s">
        <v>149</v>
      </c>
      <c r="B13" s="285"/>
      <c r="C13" s="285"/>
      <c r="D13" s="285"/>
      <c r="E13" s="285"/>
      <c r="F13" s="285"/>
      <c r="G13" s="285"/>
      <c r="H13" s="51"/>
      <c r="I13" s="51"/>
      <c r="J13" s="51"/>
      <c r="K13" s="51"/>
      <c r="L13" s="51"/>
      <c r="M13" s="51"/>
      <c r="N13" s="51"/>
      <c r="O13" s="51"/>
      <c r="P13" s="51"/>
      <c r="Q13" s="51"/>
      <c r="R13" s="51"/>
      <c r="S13" s="51"/>
      <c r="T13" s="51"/>
      <c r="U13" s="51"/>
      <c r="V13" s="51"/>
      <c r="W13" s="51"/>
    </row>
    <row r="14" spans="1:23" ht="15" customHeight="1" x14ac:dyDescent="0.3">
      <c r="A14" s="220" t="s">
        <v>166</v>
      </c>
      <c r="B14" s="219"/>
      <c r="C14" s="219"/>
      <c r="D14" s="219"/>
      <c r="E14" s="219"/>
      <c r="F14" s="219"/>
      <c r="G14" s="219"/>
      <c r="H14" s="51"/>
      <c r="I14" s="51"/>
      <c r="J14" s="51"/>
      <c r="K14" s="51"/>
      <c r="L14" s="51"/>
      <c r="M14" s="51"/>
      <c r="N14" s="51"/>
      <c r="O14" s="51"/>
      <c r="P14" s="51"/>
      <c r="Q14" s="51"/>
      <c r="R14" s="51"/>
      <c r="S14" s="51"/>
      <c r="T14" s="51"/>
      <c r="U14" s="51"/>
      <c r="V14" s="51"/>
      <c r="W14" s="51"/>
    </row>
    <row r="15" spans="1:23" ht="18.75" customHeight="1" x14ac:dyDescent="0.3">
      <c r="A15" s="220" t="s">
        <v>187</v>
      </c>
      <c r="B15" s="219"/>
      <c r="C15" s="219"/>
      <c r="D15" s="219"/>
      <c r="E15" s="219"/>
      <c r="F15" s="219"/>
      <c r="G15" s="219"/>
      <c r="H15" s="51"/>
      <c r="I15" s="51"/>
      <c r="J15" s="51"/>
      <c r="K15" s="51"/>
      <c r="L15" s="51"/>
      <c r="M15" s="51"/>
      <c r="N15" s="51"/>
      <c r="O15" s="51"/>
      <c r="P15" s="51"/>
      <c r="Q15" s="51"/>
      <c r="R15" s="51"/>
      <c r="S15" s="51"/>
      <c r="T15" s="51"/>
      <c r="U15" s="51"/>
      <c r="V15" s="51"/>
      <c r="W15" s="51"/>
    </row>
    <row r="16" spans="1:23" ht="18.75" customHeight="1" x14ac:dyDescent="0.3">
      <c r="A16" s="220" t="s">
        <v>167</v>
      </c>
      <c r="B16" s="219"/>
      <c r="C16" s="219"/>
      <c r="D16" s="219"/>
      <c r="E16" s="219"/>
      <c r="F16" s="219"/>
      <c r="G16" s="219"/>
      <c r="H16" s="51"/>
      <c r="I16" s="51"/>
      <c r="J16" s="51"/>
      <c r="K16" s="51"/>
      <c r="L16" s="51"/>
      <c r="M16" s="51"/>
      <c r="N16" s="51"/>
      <c r="O16" s="51"/>
      <c r="P16" s="51"/>
      <c r="Q16" s="51"/>
      <c r="R16" s="51"/>
      <c r="S16" s="51"/>
      <c r="T16" s="51"/>
      <c r="U16" s="51"/>
      <c r="V16" s="51"/>
      <c r="W16" s="51"/>
    </row>
    <row r="17" spans="1:23" ht="16.5" x14ac:dyDescent="0.3">
      <c r="A17" s="220" t="s">
        <v>168</v>
      </c>
      <c r="B17" s="219"/>
      <c r="C17" s="219"/>
      <c r="D17" s="219"/>
      <c r="E17" s="219"/>
      <c r="F17" s="219"/>
      <c r="G17" s="219"/>
      <c r="H17" s="51"/>
      <c r="I17" s="51"/>
      <c r="J17" s="51"/>
      <c r="K17" s="51"/>
      <c r="L17" s="51"/>
      <c r="M17" s="51"/>
      <c r="N17" s="51"/>
      <c r="O17" s="51"/>
      <c r="P17" s="51"/>
      <c r="Q17" s="51"/>
      <c r="R17" s="51"/>
      <c r="S17" s="51"/>
      <c r="T17" s="51"/>
      <c r="U17" s="51"/>
      <c r="V17" s="51"/>
      <c r="W17" s="51"/>
    </row>
    <row r="18" spans="1:23" ht="16.5" x14ac:dyDescent="0.3">
      <c r="A18" s="220"/>
      <c r="B18" s="219"/>
      <c r="C18" s="219"/>
      <c r="D18" s="219"/>
      <c r="E18" s="219"/>
      <c r="F18" s="219"/>
      <c r="G18" s="219"/>
      <c r="H18" s="51"/>
      <c r="I18" s="51"/>
      <c r="J18" s="51"/>
      <c r="K18" s="51"/>
      <c r="L18" s="51"/>
      <c r="M18" s="51"/>
      <c r="N18" s="51"/>
      <c r="O18" s="51"/>
      <c r="P18" s="51"/>
      <c r="Q18" s="51"/>
      <c r="R18" s="51"/>
      <c r="S18" s="51"/>
      <c r="T18" s="51"/>
      <c r="U18" s="51"/>
      <c r="V18" s="51"/>
      <c r="W18" s="51"/>
    </row>
    <row r="19" spans="1:23" ht="16.5" x14ac:dyDescent="0.3">
      <c r="A19" s="220" t="s">
        <v>169</v>
      </c>
      <c r="B19" s="219"/>
      <c r="C19" s="219"/>
      <c r="D19" s="219"/>
      <c r="E19" s="219"/>
      <c r="F19" s="219"/>
      <c r="G19" s="219"/>
      <c r="H19" s="51"/>
      <c r="I19" s="51"/>
      <c r="J19" s="51"/>
      <c r="K19" s="51"/>
      <c r="L19" s="51"/>
      <c r="M19" s="51"/>
      <c r="N19" s="51"/>
      <c r="O19" s="51"/>
      <c r="P19" s="51"/>
      <c r="Q19" s="51"/>
      <c r="R19" s="51"/>
      <c r="S19" s="51"/>
      <c r="T19" s="51"/>
      <c r="U19" s="51"/>
      <c r="V19" s="51"/>
      <c r="W19" s="51"/>
    </row>
    <row r="20" spans="1:23" ht="16.5" x14ac:dyDescent="0.3">
      <c r="A20" s="220"/>
      <c r="B20" s="219"/>
      <c r="C20" s="219"/>
      <c r="D20" s="219"/>
      <c r="E20" s="219"/>
      <c r="F20" s="219"/>
      <c r="G20" s="219"/>
      <c r="H20" s="51"/>
      <c r="I20" s="51"/>
      <c r="J20" s="51"/>
      <c r="K20" s="51"/>
      <c r="L20" s="51"/>
      <c r="M20" s="51"/>
      <c r="N20" s="51"/>
      <c r="O20" s="51"/>
      <c r="P20" s="51"/>
      <c r="Q20" s="51"/>
      <c r="R20" s="51"/>
      <c r="S20" s="51"/>
      <c r="T20" s="51"/>
      <c r="U20" s="51"/>
      <c r="V20" s="51"/>
      <c r="W20" s="51"/>
    </row>
    <row r="21" spans="1:23" ht="16.5" x14ac:dyDescent="0.3">
      <c r="A21" s="220" t="s">
        <v>170</v>
      </c>
      <c r="B21" s="218"/>
      <c r="C21" s="218"/>
      <c r="D21" s="218"/>
      <c r="E21" s="218"/>
      <c r="F21" s="218"/>
      <c r="G21" s="218"/>
      <c r="H21" s="51"/>
      <c r="I21" s="51"/>
      <c r="J21" s="51"/>
      <c r="K21" s="51"/>
      <c r="L21" s="51"/>
      <c r="M21" s="51"/>
      <c r="N21" s="51"/>
      <c r="O21" s="51"/>
      <c r="P21" s="51"/>
      <c r="Q21" s="51"/>
      <c r="R21" s="51"/>
      <c r="S21" s="51"/>
      <c r="T21" s="51"/>
      <c r="U21" s="51"/>
      <c r="V21" s="51"/>
      <c r="W21" s="51"/>
    </row>
    <row r="22" spans="1:23" ht="16.5" x14ac:dyDescent="0.3">
      <c r="A22" s="220"/>
      <c r="B22" s="218"/>
      <c r="C22" s="218"/>
      <c r="D22" s="218"/>
      <c r="E22" s="218"/>
      <c r="F22" s="218"/>
      <c r="G22" s="218"/>
      <c r="H22" s="51"/>
      <c r="I22" s="51"/>
      <c r="J22" s="51"/>
      <c r="K22" s="51"/>
      <c r="L22" s="51"/>
      <c r="M22" s="51"/>
      <c r="N22" s="51"/>
      <c r="O22" s="51"/>
      <c r="P22" s="51"/>
      <c r="Q22" s="51"/>
      <c r="R22" s="51"/>
      <c r="S22" s="51"/>
      <c r="T22" s="51"/>
      <c r="U22" s="51"/>
      <c r="V22" s="51"/>
      <c r="W22" s="51"/>
    </row>
    <row r="23" spans="1:23" ht="16.5" x14ac:dyDescent="0.3">
      <c r="A23" s="220" t="s">
        <v>171</v>
      </c>
      <c r="B23" s="219"/>
      <c r="C23" s="219"/>
      <c r="D23" s="219"/>
      <c r="E23" s="219"/>
      <c r="F23" s="219"/>
      <c r="G23" s="219"/>
      <c r="H23" s="51"/>
      <c r="I23" s="51"/>
      <c r="J23" s="51"/>
      <c r="K23" s="51"/>
      <c r="L23" s="51"/>
      <c r="M23" s="51"/>
      <c r="N23" s="51"/>
      <c r="O23" s="51"/>
      <c r="P23" s="51"/>
      <c r="Q23" s="51"/>
      <c r="R23" s="51"/>
      <c r="S23" s="51"/>
      <c r="T23" s="51"/>
      <c r="U23" s="51"/>
      <c r="V23" s="51"/>
      <c r="W23" s="51"/>
    </row>
    <row r="24" spans="1:23" ht="16.5" x14ac:dyDescent="0.3">
      <c r="A24" s="220"/>
      <c r="B24" s="219"/>
      <c r="C24" s="219"/>
      <c r="D24" s="219"/>
      <c r="E24" s="219"/>
      <c r="F24" s="219"/>
      <c r="G24" s="219"/>
      <c r="H24" s="51"/>
      <c r="I24" s="51"/>
      <c r="J24" s="51"/>
      <c r="K24" s="51"/>
      <c r="L24" s="51"/>
      <c r="M24" s="51"/>
      <c r="N24" s="51"/>
      <c r="O24" s="51"/>
      <c r="P24" s="51"/>
      <c r="Q24" s="51"/>
      <c r="R24" s="51"/>
      <c r="S24" s="51"/>
      <c r="T24" s="51"/>
      <c r="U24" s="51"/>
      <c r="V24" s="51"/>
      <c r="W24" s="51"/>
    </row>
    <row r="25" spans="1:23" ht="16.5" x14ac:dyDescent="0.3">
      <c r="A25" s="220" t="s">
        <v>172</v>
      </c>
      <c r="B25" s="219"/>
      <c r="C25" s="219"/>
      <c r="D25" s="219"/>
      <c r="E25" s="219"/>
      <c r="F25" s="219"/>
      <c r="G25" s="219"/>
      <c r="H25" s="51"/>
      <c r="I25" s="51"/>
      <c r="J25" s="51"/>
      <c r="K25" s="51"/>
      <c r="L25" s="51"/>
      <c r="M25" s="51"/>
      <c r="N25" s="51"/>
      <c r="O25" s="51"/>
      <c r="P25" s="51"/>
      <c r="Q25" s="51"/>
      <c r="R25" s="51"/>
      <c r="S25" s="51"/>
      <c r="T25" s="51"/>
      <c r="U25" s="51"/>
      <c r="V25" s="51"/>
      <c r="W25" s="51"/>
    </row>
    <row r="26" spans="1:23" ht="16.5" x14ac:dyDescent="0.3">
      <c r="A26" s="220"/>
      <c r="B26" s="219"/>
      <c r="C26" s="219"/>
      <c r="D26" s="219"/>
      <c r="E26" s="219"/>
      <c r="F26" s="219"/>
      <c r="G26" s="219"/>
      <c r="H26" s="51"/>
      <c r="I26" s="51"/>
      <c r="J26" s="51"/>
      <c r="K26" s="51"/>
      <c r="L26" s="51"/>
      <c r="M26" s="51"/>
      <c r="N26" s="51"/>
      <c r="O26" s="51"/>
      <c r="P26" s="51"/>
      <c r="Q26" s="51"/>
      <c r="R26" s="51"/>
      <c r="S26" s="51"/>
      <c r="T26" s="51"/>
      <c r="U26" s="51"/>
      <c r="V26" s="51"/>
      <c r="W26" s="51"/>
    </row>
    <row r="27" spans="1:23" ht="16.5" x14ac:dyDescent="0.3">
      <c r="A27" s="220" t="s">
        <v>173</v>
      </c>
      <c r="B27" s="219"/>
      <c r="C27" s="219"/>
      <c r="D27" s="219"/>
      <c r="E27" s="219"/>
      <c r="F27" s="219"/>
      <c r="G27" s="219"/>
      <c r="H27" s="51"/>
      <c r="I27" s="51"/>
      <c r="J27" s="51"/>
      <c r="K27" s="51"/>
      <c r="L27" s="51"/>
      <c r="M27" s="51"/>
      <c r="N27" s="51"/>
      <c r="O27" s="51"/>
      <c r="P27" s="51"/>
      <c r="Q27" s="51"/>
      <c r="R27" s="51"/>
      <c r="S27" s="51"/>
      <c r="T27" s="51"/>
      <c r="U27" s="51"/>
      <c r="V27" s="51"/>
      <c r="W27" s="51"/>
    </row>
    <row r="28" spans="1:23" ht="16.5" x14ac:dyDescent="0.3">
      <c r="A28" s="220"/>
      <c r="B28" s="219"/>
      <c r="C28" s="219"/>
      <c r="D28" s="219"/>
      <c r="E28" s="219"/>
      <c r="F28" s="219"/>
      <c r="G28" s="219"/>
      <c r="H28" s="51"/>
      <c r="I28" s="51"/>
      <c r="J28" s="51"/>
      <c r="K28" s="51"/>
      <c r="L28" s="51"/>
      <c r="M28" s="51"/>
      <c r="N28" s="51"/>
      <c r="O28" s="51"/>
      <c r="P28" s="51"/>
      <c r="Q28" s="51"/>
      <c r="R28" s="51"/>
      <c r="S28" s="51"/>
      <c r="T28" s="51"/>
      <c r="U28" s="51"/>
      <c r="V28" s="51"/>
      <c r="W28" s="51"/>
    </row>
    <row r="29" spans="1:23" ht="31.5" customHeight="1" x14ac:dyDescent="0.3">
      <c r="A29" s="281" t="s">
        <v>177</v>
      </c>
      <c r="B29" s="281"/>
      <c r="C29" s="281"/>
      <c r="D29" s="281"/>
      <c r="E29" s="281"/>
      <c r="F29" s="281"/>
      <c r="G29" s="281"/>
      <c r="H29" s="281"/>
      <c r="I29" s="281"/>
      <c r="J29" s="51"/>
      <c r="K29" s="51"/>
      <c r="L29" s="51"/>
      <c r="M29" s="51"/>
      <c r="N29" s="51"/>
      <c r="O29" s="51"/>
      <c r="P29" s="51"/>
      <c r="Q29" s="51"/>
      <c r="R29" s="51"/>
      <c r="S29" s="51"/>
      <c r="T29" s="51"/>
      <c r="U29" s="51"/>
      <c r="V29" s="51"/>
      <c r="W29" s="51"/>
    </row>
    <row r="30" spans="1:23" ht="30.75" customHeight="1" x14ac:dyDescent="0.3">
      <c r="A30" s="281"/>
      <c r="B30" s="281"/>
      <c r="C30" s="281"/>
      <c r="D30" s="281"/>
      <c r="E30" s="281"/>
      <c r="F30" s="281"/>
      <c r="G30" s="281"/>
      <c r="H30" s="281"/>
      <c r="I30" s="281"/>
      <c r="J30" s="51"/>
      <c r="K30" s="51"/>
      <c r="L30" s="51"/>
      <c r="M30" s="51"/>
      <c r="N30" s="51"/>
      <c r="O30" s="51"/>
      <c r="P30" s="51"/>
      <c r="Q30" s="51"/>
      <c r="R30" s="51"/>
      <c r="S30" s="51"/>
      <c r="T30" s="51"/>
      <c r="U30" s="51"/>
      <c r="V30" s="51"/>
      <c r="W30" s="51"/>
    </row>
    <row r="31" spans="1:23" ht="15" customHeight="1" x14ac:dyDescent="0.3">
      <c r="A31" s="269" t="s">
        <v>66</v>
      </c>
      <c r="B31" s="269"/>
      <c r="C31" s="269"/>
      <c r="D31" s="269"/>
      <c r="E31" s="269"/>
      <c r="F31" s="269"/>
      <c r="G31" s="269"/>
      <c r="H31" s="51"/>
      <c r="I31" s="51"/>
      <c r="J31" s="51"/>
      <c r="K31" s="51"/>
      <c r="L31" s="51"/>
      <c r="M31" s="51"/>
      <c r="N31" s="51"/>
      <c r="O31" s="51"/>
      <c r="P31" s="51"/>
      <c r="Q31" s="51"/>
      <c r="R31" s="51"/>
      <c r="S31" s="51"/>
      <c r="T31" s="51"/>
      <c r="U31" s="51"/>
      <c r="V31" s="51"/>
      <c r="W31" s="51"/>
    </row>
    <row r="32" spans="1:23" ht="34.5" customHeight="1" x14ac:dyDescent="0.3">
      <c r="A32" s="268" t="s">
        <v>67</v>
      </c>
      <c r="B32" s="268"/>
      <c r="C32" s="268"/>
      <c r="D32" s="268"/>
      <c r="E32" s="268"/>
      <c r="F32" s="268"/>
      <c r="G32" s="268"/>
      <c r="H32" s="51"/>
      <c r="I32" s="51"/>
      <c r="J32" s="51"/>
      <c r="K32" s="51"/>
      <c r="L32" s="51"/>
      <c r="M32" s="51"/>
      <c r="N32" s="51"/>
      <c r="O32" s="51"/>
      <c r="P32" s="51"/>
      <c r="Q32" s="51"/>
      <c r="R32" s="51"/>
      <c r="S32" s="51"/>
      <c r="T32" s="51"/>
      <c r="U32" s="51"/>
      <c r="V32" s="51"/>
      <c r="W32" s="51"/>
    </row>
    <row r="33" spans="1:23" ht="76.5" customHeight="1" x14ac:dyDescent="0.3">
      <c r="A33" s="268"/>
      <c r="B33" s="268"/>
      <c r="C33" s="268"/>
      <c r="D33" s="268"/>
      <c r="E33" s="268"/>
      <c r="F33" s="268"/>
      <c r="G33" s="268"/>
      <c r="H33" s="51"/>
      <c r="I33" s="51"/>
      <c r="J33" s="51"/>
      <c r="K33" s="51"/>
      <c r="L33" s="51"/>
      <c r="M33" s="51"/>
      <c r="N33" s="51"/>
      <c r="O33" s="51"/>
      <c r="P33" s="51"/>
      <c r="Q33" s="51"/>
      <c r="R33" s="51"/>
      <c r="S33" s="51"/>
      <c r="T33" s="51"/>
      <c r="U33" s="51"/>
      <c r="V33" s="51"/>
      <c r="W33" s="51"/>
    </row>
    <row r="34" spans="1:23" ht="15" customHeight="1" x14ac:dyDescent="0.3">
      <c r="A34" s="268" t="s">
        <v>68</v>
      </c>
      <c r="B34" s="268"/>
      <c r="C34" s="268"/>
      <c r="D34" s="268"/>
      <c r="E34" s="268"/>
      <c r="F34" s="268"/>
      <c r="G34" s="268"/>
      <c r="H34" s="51"/>
      <c r="I34" s="51"/>
      <c r="J34" s="51"/>
      <c r="K34" s="51"/>
      <c r="L34" s="51"/>
      <c r="M34" s="51"/>
      <c r="N34" s="51"/>
      <c r="O34" s="51"/>
      <c r="P34" s="51"/>
      <c r="Q34" s="51"/>
      <c r="R34" s="51"/>
      <c r="S34" s="51"/>
      <c r="T34" s="51"/>
      <c r="U34" s="51"/>
      <c r="V34" s="51"/>
      <c r="W34" s="51"/>
    </row>
    <row r="35" spans="1:23" ht="15.75" customHeight="1" x14ac:dyDescent="0.3">
      <c r="A35" s="268"/>
      <c r="B35" s="268"/>
      <c r="C35" s="268"/>
      <c r="D35" s="268"/>
      <c r="E35" s="268"/>
      <c r="F35" s="268"/>
      <c r="G35" s="268"/>
      <c r="H35" s="51"/>
      <c r="I35" s="51"/>
      <c r="J35" s="51"/>
      <c r="K35" s="51"/>
      <c r="L35" s="51"/>
      <c r="M35" s="51"/>
      <c r="N35" s="51"/>
      <c r="O35" s="51"/>
      <c r="P35" s="51"/>
      <c r="Q35" s="51"/>
      <c r="R35" s="51"/>
      <c r="S35" s="51"/>
      <c r="T35" s="51"/>
      <c r="U35" s="51"/>
      <c r="V35" s="51"/>
      <c r="W35" s="51"/>
    </row>
    <row r="36" spans="1:23" ht="15" customHeight="1" x14ac:dyDescent="0.3">
      <c r="A36" s="268" t="s">
        <v>154</v>
      </c>
      <c r="B36" s="268"/>
      <c r="C36" s="268"/>
      <c r="D36" s="268"/>
      <c r="E36" s="268"/>
      <c r="F36" s="268"/>
      <c r="G36" s="268"/>
      <c r="H36" s="51"/>
      <c r="I36" s="51"/>
      <c r="J36" s="51"/>
      <c r="K36" s="51"/>
      <c r="L36" s="51"/>
      <c r="M36" s="51"/>
      <c r="N36" s="51"/>
      <c r="O36" s="51"/>
      <c r="P36" s="51"/>
      <c r="Q36" s="51"/>
      <c r="R36" s="51"/>
      <c r="S36" s="51"/>
      <c r="T36" s="51"/>
      <c r="U36" s="51"/>
      <c r="V36" s="51"/>
      <c r="W36" s="51"/>
    </row>
    <row r="37" spans="1:23" ht="18.75" customHeight="1" x14ac:dyDescent="0.3">
      <c r="A37" s="268"/>
      <c r="B37" s="268"/>
      <c r="C37" s="268"/>
      <c r="D37" s="268"/>
      <c r="E37" s="268"/>
      <c r="F37" s="268"/>
      <c r="G37" s="268"/>
      <c r="H37" s="51"/>
      <c r="I37" s="51"/>
      <c r="J37" s="51"/>
      <c r="K37" s="51"/>
      <c r="L37" s="51"/>
      <c r="M37" s="51"/>
      <c r="N37" s="51"/>
      <c r="O37" s="51"/>
      <c r="P37" s="51"/>
      <c r="Q37" s="51"/>
      <c r="R37" s="51"/>
      <c r="S37" s="51"/>
      <c r="T37" s="51"/>
      <c r="U37" s="51"/>
      <c r="V37" s="51"/>
      <c r="W37" s="51"/>
    </row>
    <row r="38" spans="1:23" ht="16.5" x14ac:dyDescent="0.3">
      <c r="A38" s="269" t="s">
        <v>69</v>
      </c>
      <c r="B38" s="269"/>
      <c r="C38" s="269"/>
      <c r="D38" s="269"/>
      <c r="E38" s="269"/>
      <c r="F38" s="269"/>
      <c r="G38" s="269"/>
      <c r="H38" s="51"/>
      <c r="I38" s="51"/>
      <c r="J38" s="51"/>
      <c r="K38" s="51"/>
      <c r="L38" s="51"/>
      <c r="M38" s="51"/>
      <c r="N38" s="51"/>
      <c r="O38" s="51"/>
      <c r="P38" s="51"/>
      <c r="Q38" s="51"/>
      <c r="R38" s="51"/>
      <c r="S38" s="51"/>
      <c r="T38" s="51"/>
      <c r="U38" s="51"/>
      <c r="V38" s="51"/>
      <c r="W38" s="51"/>
    </row>
    <row r="39" spans="1:23" ht="16.5" x14ac:dyDescent="0.3">
      <c r="A39" s="268" t="s">
        <v>70</v>
      </c>
      <c r="B39" s="268"/>
      <c r="C39" s="268"/>
      <c r="D39" s="268"/>
      <c r="E39" s="268"/>
      <c r="F39" s="268"/>
      <c r="G39" s="268"/>
      <c r="H39" s="51"/>
      <c r="I39" s="51"/>
      <c r="J39" s="51"/>
      <c r="K39" s="51"/>
      <c r="L39" s="51"/>
      <c r="M39" s="51"/>
      <c r="N39" s="51"/>
      <c r="O39" s="51"/>
      <c r="P39" s="51"/>
      <c r="Q39" s="51"/>
      <c r="R39" s="51"/>
      <c r="S39" s="51"/>
      <c r="T39" s="51"/>
      <c r="U39" s="51"/>
      <c r="V39" s="51"/>
      <c r="W39" s="51"/>
    </row>
    <row r="40" spans="1:23" ht="38.25" customHeight="1" x14ac:dyDescent="0.3">
      <c r="A40" s="268"/>
      <c r="B40" s="268"/>
      <c r="C40" s="268"/>
      <c r="D40" s="268"/>
      <c r="E40" s="268"/>
      <c r="F40" s="268"/>
      <c r="G40" s="268"/>
      <c r="H40" s="51"/>
      <c r="I40" s="51"/>
      <c r="J40" s="51"/>
      <c r="K40" s="51"/>
      <c r="L40" s="51"/>
      <c r="M40" s="51"/>
      <c r="N40" s="51"/>
      <c r="O40" s="51"/>
      <c r="P40" s="51"/>
      <c r="Q40" s="51"/>
      <c r="R40" s="51"/>
      <c r="S40" s="51"/>
      <c r="T40" s="51"/>
      <c r="U40" s="51"/>
      <c r="V40" s="51"/>
      <c r="W40" s="51"/>
    </row>
    <row r="41" spans="1:23" ht="15" customHeight="1" x14ac:dyDescent="0.3">
      <c r="A41" s="218"/>
      <c r="B41" s="51"/>
      <c r="C41" s="51"/>
      <c r="D41" s="51"/>
      <c r="E41" s="51"/>
      <c r="F41" s="51"/>
      <c r="G41" s="51"/>
      <c r="H41" s="51"/>
      <c r="I41" s="51"/>
      <c r="J41" s="51"/>
      <c r="K41" s="51"/>
      <c r="L41" s="51"/>
      <c r="M41" s="51"/>
      <c r="N41" s="51"/>
      <c r="O41" s="51"/>
      <c r="P41" s="51"/>
      <c r="Q41" s="51"/>
      <c r="R41" s="51"/>
      <c r="S41" s="51"/>
      <c r="T41" s="51"/>
      <c r="U41" s="51"/>
      <c r="V41" s="51"/>
      <c r="W41" s="51"/>
    </row>
    <row r="42" spans="1:23" ht="16.5" x14ac:dyDescent="0.3">
      <c r="A42" s="213" t="s">
        <v>71</v>
      </c>
      <c r="B42" s="51"/>
      <c r="C42" s="51"/>
      <c r="D42" s="51"/>
      <c r="E42" s="51"/>
      <c r="F42" s="51"/>
      <c r="G42" s="51"/>
      <c r="H42" s="51"/>
      <c r="I42" s="51"/>
      <c r="J42" s="51"/>
      <c r="K42" s="51"/>
      <c r="L42" s="51"/>
      <c r="M42" s="51"/>
      <c r="N42" s="51"/>
      <c r="O42" s="51"/>
      <c r="P42" s="51"/>
      <c r="Q42" s="51"/>
      <c r="R42" s="51"/>
      <c r="S42" s="51"/>
      <c r="T42" s="51"/>
      <c r="U42" s="51"/>
      <c r="V42" s="51"/>
      <c r="W42" s="51"/>
    </row>
    <row r="43" spans="1:23" ht="15.6" customHeight="1" x14ac:dyDescent="0.3">
      <c r="A43" s="268" t="s">
        <v>179</v>
      </c>
      <c r="B43" s="268"/>
      <c r="C43" s="268"/>
      <c r="D43" s="268"/>
      <c r="E43" s="268"/>
      <c r="F43" s="268"/>
      <c r="G43" s="268"/>
      <c r="H43" s="51"/>
      <c r="I43" s="51"/>
      <c r="J43" s="51"/>
      <c r="K43" s="51"/>
      <c r="L43" s="51"/>
      <c r="M43" s="51"/>
      <c r="N43" s="51"/>
      <c r="O43" s="51"/>
      <c r="P43" s="51"/>
      <c r="Q43" s="51"/>
      <c r="R43" s="51"/>
      <c r="S43" s="51"/>
      <c r="T43" s="51"/>
      <c r="U43" s="51"/>
      <c r="V43" s="51"/>
      <c r="W43" s="51"/>
    </row>
    <row r="44" spans="1:23" ht="79.5" customHeight="1" x14ac:dyDescent="0.3">
      <c r="A44" s="268"/>
      <c r="B44" s="268"/>
      <c r="C44" s="268"/>
      <c r="D44" s="268"/>
      <c r="E44" s="268"/>
      <c r="F44" s="268"/>
      <c r="G44" s="268"/>
      <c r="H44" s="51"/>
      <c r="I44" s="51"/>
      <c r="J44" s="51"/>
      <c r="K44" s="51"/>
      <c r="L44" s="268"/>
      <c r="M44" s="268"/>
      <c r="N44" s="268"/>
      <c r="O44" s="268"/>
      <c r="P44" s="268"/>
      <c r="Q44" s="268"/>
      <c r="R44" s="268"/>
      <c r="S44" s="51"/>
      <c r="T44" s="51"/>
      <c r="U44" s="51"/>
      <c r="V44" s="51"/>
      <c r="W44" s="51"/>
    </row>
    <row r="45" spans="1:23" ht="16.5" x14ac:dyDescent="0.3">
      <c r="A45" s="269" t="s">
        <v>72</v>
      </c>
      <c r="B45" s="269"/>
      <c r="C45" s="269"/>
      <c r="D45" s="269"/>
      <c r="E45" s="269"/>
      <c r="F45" s="269"/>
      <c r="G45" s="269"/>
      <c r="H45" s="51"/>
      <c r="I45" s="51"/>
      <c r="J45" s="51"/>
      <c r="K45" s="51"/>
      <c r="L45" s="268"/>
      <c r="M45" s="268"/>
      <c r="N45" s="268"/>
      <c r="O45" s="268"/>
      <c r="P45" s="268"/>
      <c r="Q45" s="268"/>
      <c r="R45" s="268"/>
      <c r="S45" s="51"/>
      <c r="T45" s="51"/>
      <c r="U45" s="51"/>
      <c r="V45" s="51"/>
      <c r="W45" s="51"/>
    </row>
    <row r="46" spans="1:23" ht="16.5" x14ac:dyDescent="0.3">
      <c r="A46" s="268"/>
      <c r="B46" s="268"/>
      <c r="C46" s="268"/>
      <c r="D46" s="268"/>
      <c r="E46" s="268"/>
      <c r="F46" s="268"/>
      <c r="G46" s="268"/>
      <c r="H46" s="51"/>
      <c r="I46" s="51"/>
      <c r="J46" s="51"/>
      <c r="K46" s="51"/>
      <c r="L46" s="51"/>
      <c r="M46" s="51"/>
      <c r="N46" s="51"/>
      <c r="O46" s="51"/>
      <c r="P46" s="51"/>
      <c r="Q46" s="51"/>
      <c r="R46" s="51"/>
      <c r="S46" s="51"/>
      <c r="T46" s="51"/>
      <c r="U46" s="51"/>
      <c r="V46" s="51"/>
      <c r="W46" s="51"/>
    </row>
    <row r="47" spans="1:23" ht="22.5" customHeight="1" x14ac:dyDescent="0.3">
      <c r="A47" s="268"/>
      <c r="B47" s="268"/>
      <c r="C47" s="268"/>
      <c r="D47" s="268"/>
      <c r="E47" s="268"/>
      <c r="F47" s="268"/>
      <c r="G47" s="268"/>
      <c r="H47" s="51"/>
      <c r="I47" s="51"/>
      <c r="J47" s="51"/>
      <c r="K47" s="51"/>
      <c r="L47" s="51"/>
      <c r="M47" s="51"/>
      <c r="N47" s="51"/>
      <c r="O47" s="51"/>
      <c r="P47" s="51"/>
      <c r="Q47" s="51"/>
      <c r="R47" s="51"/>
      <c r="S47" s="51"/>
      <c r="T47" s="51"/>
      <c r="U47" s="51"/>
      <c r="V47" s="51"/>
      <c r="W47" s="51"/>
    </row>
    <row r="48" spans="1:23" ht="16.5" x14ac:dyDescent="0.3">
      <c r="A48" s="269" t="s">
        <v>73</v>
      </c>
      <c r="B48" s="269"/>
      <c r="C48" s="269"/>
      <c r="D48" s="269"/>
      <c r="E48" s="269"/>
      <c r="F48" s="269"/>
      <c r="G48" s="269"/>
      <c r="H48" s="51"/>
      <c r="I48" s="51"/>
      <c r="J48" s="51"/>
      <c r="K48" s="51"/>
      <c r="L48" s="51"/>
      <c r="M48" s="51"/>
      <c r="N48" s="51"/>
      <c r="O48" s="51"/>
      <c r="P48" s="51"/>
      <c r="Q48" s="51"/>
      <c r="R48" s="51"/>
      <c r="S48" s="51"/>
      <c r="T48" s="51"/>
      <c r="U48" s="51"/>
      <c r="V48" s="51"/>
      <c r="W48" s="51"/>
    </row>
    <row r="49" spans="1:23" ht="19.5" customHeight="1" x14ac:dyDescent="0.3">
      <c r="A49" s="268"/>
      <c r="B49" s="268"/>
      <c r="C49" s="268"/>
      <c r="D49" s="268"/>
      <c r="E49" s="268"/>
      <c r="F49" s="268"/>
      <c r="G49" s="268"/>
      <c r="H49" s="51"/>
      <c r="I49" s="51"/>
      <c r="J49" s="51"/>
      <c r="K49" s="51"/>
      <c r="L49" s="51"/>
      <c r="M49" s="51"/>
      <c r="N49" s="51"/>
      <c r="O49" s="51"/>
      <c r="P49" s="51"/>
      <c r="Q49" s="51"/>
      <c r="R49" s="51"/>
      <c r="S49" s="51"/>
      <c r="T49" s="51"/>
      <c r="U49" s="51"/>
      <c r="V49" s="51"/>
      <c r="W49" s="51"/>
    </row>
    <row r="50" spans="1:23" ht="29.25" customHeight="1" x14ac:dyDescent="0.3">
      <c r="A50" s="268"/>
      <c r="B50" s="268"/>
      <c r="C50" s="268"/>
      <c r="D50" s="268"/>
      <c r="E50" s="268"/>
      <c r="F50" s="268"/>
      <c r="G50" s="268"/>
      <c r="H50" s="51"/>
      <c r="I50" s="51"/>
      <c r="J50" s="51"/>
      <c r="K50" s="51"/>
      <c r="L50" s="51"/>
      <c r="M50" s="51"/>
      <c r="N50" s="51"/>
      <c r="O50" s="51"/>
      <c r="P50" s="51"/>
      <c r="Q50" s="51"/>
      <c r="R50" s="51"/>
      <c r="S50" s="51"/>
      <c r="T50" s="51"/>
      <c r="U50" s="51"/>
      <c r="V50" s="51"/>
      <c r="W50" s="51"/>
    </row>
    <row r="51" spans="1:23" ht="16.5" x14ac:dyDescent="0.3">
      <c r="A51" s="269" t="s">
        <v>74</v>
      </c>
      <c r="B51" s="269"/>
      <c r="C51" s="269"/>
      <c r="D51" s="269"/>
      <c r="E51" s="269"/>
      <c r="F51" s="269"/>
      <c r="G51" s="269"/>
      <c r="H51" s="51"/>
      <c r="I51" s="51"/>
      <c r="J51" s="51"/>
      <c r="K51" s="51"/>
      <c r="L51" s="51"/>
      <c r="M51" s="51"/>
      <c r="N51" s="51"/>
      <c r="O51" s="51"/>
      <c r="P51" s="51"/>
      <c r="Q51" s="51"/>
      <c r="R51" s="51"/>
      <c r="S51" s="51"/>
      <c r="T51" s="51"/>
      <c r="U51" s="51"/>
      <c r="V51" s="51"/>
      <c r="W51" s="51"/>
    </row>
    <row r="52" spans="1:23" ht="15.75" customHeight="1" x14ac:dyDescent="0.3">
      <c r="A52" s="268"/>
      <c r="B52" s="268"/>
      <c r="C52" s="268"/>
      <c r="D52" s="268"/>
      <c r="E52" s="268"/>
      <c r="F52" s="268"/>
      <c r="G52" s="268"/>
      <c r="H52" s="51"/>
      <c r="I52" s="51"/>
      <c r="J52" s="51"/>
      <c r="K52" s="51"/>
      <c r="L52" s="51"/>
      <c r="M52" s="51"/>
      <c r="N52" s="51"/>
      <c r="O52" s="51"/>
      <c r="P52" s="51"/>
      <c r="Q52" s="51"/>
      <c r="R52" s="51"/>
      <c r="S52" s="51"/>
      <c r="T52" s="51"/>
      <c r="U52" s="51"/>
      <c r="V52" s="51"/>
      <c r="W52" s="51"/>
    </row>
    <row r="53" spans="1:23" ht="23.25" customHeight="1" x14ac:dyDescent="0.3">
      <c r="A53" s="268"/>
      <c r="B53" s="268"/>
      <c r="C53" s="268"/>
      <c r="D53" s="268"/>
      <c r="E53" s="268"/>
      <c r="F53" s="268"/>
      <c r="G53" s="268"/>
      <c r="H53" s="51"/>
      <c r="I53" s="51"/>
      <c r="J53" s="51"/>
      <c r="K53" s="51"/>
      <c r="L53" s="51"/>
      <c r="M53" s="51"/>
      <c r="N53" s="51"/>
      <c r="O53" s="51"/>
      <c r="P53" s="51"/>
      <c r="Q53" s="51"/>
      <c r="R53" s="51"/>
      <c r="S53" s="51"/>
      <c r="T53" s="51"/>
      <c r="U53" s="51"/>
      <c r="V53" s="51"/>
      <c r="W53" s="51"/>
    </row>
    <row r="54" spans="1:23" ht="16.5" x14ac:dyDescent="0.3">
      <c r="A54" s="269" t="s">
        <v>75</v>
      </c>
      <c r="B54" s="269"/>
      <c r="C54" s="269"/>
      <c r="D54" s="269"/>
      <c r="E54" s="269"/>
      <c r="F54" s="269"/>
      <c r="G54" s="269"/>
      <c r="H54" s="51"/>
      <c r="I54" s="51"/>
      <c r="J54" s="51"/>
      <c r="K54" s="51"/>
      <c r="L54" s="51"/>
      <c r="M54" s="51"/>
      <c r="N54" s="51"/>
      <c r="O54" s="51"/>
      <c r="P54" s="51"/>
      <c r="Q54" s="51"/>
      <c r="R54" s="51"/>
      <c r="S54" s="51"/>
      <c r="T54" s="51"/>
      <c r="U54" s="51"/>
      <c r="V54" s="51"/>
      <c r="W54" s="51"/>
    </row>
    <row r="55" spans="1:23" ht="16.5" x14ac:dyDescent="0.3">
      <c r="A55" s="268"/>
      <c r="B55" s="268"/>
      <c r="C55" s="268"/>
      <c r="D55" s="268"/>
      <c r="E55" s="268"/>
      <c r="F55" s="268"/>
      <c r="G55" s="268"/>
      <c r="H55" s="51"/>
      <c r="I55" s="51"/>
      <c r="J55" s="51"/>
      <c r="K55" s="51"/>
      <c r="L55" s="51"/>
      <c r="M55" s="51"/>
      <c r="N55" s="51"/>
      <c r="O55" s="51"/>
      <c r="P55" s="51"/>
      <c r="Q55" s="51"/>
      <c r="R55" s="51"/>
      <c r="S55" s="51"/>
      <c r="T55" s="51"/>
      <c r="U55" s="51"/>
      <c r="V55" s="51"/>
      <c r="W55" s="51"/>
    </row>
    <row r="56" spans="1:23" ht="24.75" customHeight="1" x14ac:dyDescent="0.3">
      <c r="A56" s="268"/>
      <c r="B56" s="268"/>
      <c r="C56" s="268"/>
      <c r="D56" s="268"/>
      <c r="E56" s="268"/>
      <c r="F56" s="268"/>
      <c r="G56" s="268"/>
      <c r="H56" s="51"/>
      <c r="I56" s="51"/>
      <c r="J56" s="51"/>
      <c r="K56" s="51"/>
      <c r="L56" s="51"/>
      <c r="M56" s="51"/>
      <c r="N56" s="51"/>
      <c r="O56" s="51"/>
      <c r="P56" s="51"/>
      <c r="Q56" s="51"/>
      <c r="R56" s="51"/>
      <c r="S56" s="51"/>
      <c r="T56" s="51"/>
      <c r="U56" s="51"/>
      <c r="V56" s="51"/>
      <c r="W56" s="51"/>
    </row>
    <row r="57" spans="1:23" ht="31.5" customHeight="1" x14ac:dyDescent="0.3">
      <c r="A57" s="268" t="s">
        <v>155</v>
      </c>
      <c r="B57" s="285"/>
      <c r="C57" s="285"/>
      <c r="D57" s="285"/>
      <c r="E57" s="285"/>
      <c r="F57" s="285"/>
      <c r="G57" s="285"/>
      <c r="H57" s="51"/>
      <c r="I57" s="51"/>
      <c r="J57" s="51"/>
      <c r="K57" s="51"/>
      <c r="L57" s="51"/>
      <c r="M57" s="51"/>
      <c r="N57" s="51"/>
      <c r="O57" s="51"/>
      <c r="P57" s="51"/>
      <c r="Q57" s="51"/>
      <c r="R57" s="51"/>
      <c r="S57" s="51"/>
      <c r="T57" s="51"/>
      <c r="U57" s="51"/>
      <c r="V57" s="51"/>
      <c r="W57" s="51"/>
    </row>
    <row r="58" spans="1:23" ht="33" customHeight="1" x14ac:dyDescent="0.3">
      <c r="A58" s="268" t="s">
        <v>156</v>
      </c>
      <c r="B58" s="268"/>
      <c r="C58" s="268"/>
      <c r="D58" s="268"/>
      <c r="E58" s="268"/>
      <c r="F58" s="268"/>
      <c r="G58" s="268"/>
      <c r="H58" s="51"/>
      <c r="I58" s="51"/>
      <c r="J58" s="51"/>
      <c r="K58" s="51"/>
      <c r="L58" s="51"/>
      <c r="M58" s="51"/>
      <c r="N58" s="51"/>
      <c r="O58" s="51"/>
      <c r="P58" s="51"/>
      <c r="Q58" s="51"/>
      <c r="R58" s="51"/>
      <c r="S58" s="51"/>
      <c r="T58" s="51"/>
      <c r="U58" s="51"/>
      <c r="V58" s="51"/>
      <c r="W58" s="51"/>
    </row>
    <row r="59" spans="1:23" ht="54.75" customHeight="1" x14ac:dyDescent="0.3">
      <c r="A59" s="268" t="s">
        <v>157</v>
      </c>
      <c r="B59" s="268"/>
      <c r="C59" s="268"/>
      <c r="D59" s="268"/>
      <c r="E59" s="268"/>
      <c r="F59" s="268"/>
      <c r="G59" s="268"/>
      <c r="H59" s="51"/>
      <c r="I59" s="51"/>
      <c r="J59" s="51"/>
      <c r="K59" s="51"/>
      <c r="L59" s="51"/>
      <c r="M59" s="51"/>
      <c r="N59" s="51"/>
      <c r="O59" s="51"/>
      <c r="P59" s="51"/>
      <c r="Q59" s="51"/>
      <c r="R59" s="51"/>
      <c r="S59" s="51"/>
      <c r="T59" s="51"/>
      <c r="U59" s="51"/>
      <c r="V59" s="51"/>
      <c r="W59" s="51"/>
    </row>
    <row r="60" spans="1:23" ht="38.25" customHeight="1" x14ac:dyDescent="0.3">
      <c r="A60" s="285" t="s">
        <v>148</v>
      </c>
      <c r="B60" s="268"/>
      <c r="C60" s="268"/>
      <c r="D60" s="268"/>
      <c r="E60" s="268"/>
      <c r="F60" s="268"/>
      <c r="G60" s="268"/>
      <c r="H60" s="51"/>
      <c r="I60" s="51"/>
      <c r="J60" s="51"/>
      <c r="K60" s="51"/>
      <c r="L60" s="51"/>
      <c r="M60" s="51"/>
      <c r="N60" s="51"/>
      <c r="O60" s="51"/>
      <c r="P60" s="51"/>
      <c r="Q60" s="51"/>
      <c r="R60" s="51"/>
      <c r="S60" s="51"/>
      <c r="T60" s="51"/>
      <c r="U60" s="51"/>
      <c r="V60" s="51"/>
      <c r="W60" s="51"/>
    </row>
    <row r="61" spans="1:23" ht="16.5" x14ac:dyDescent="0.3">
      <c r="A61" s="268" t="s">
        <v>158</v>
      </c>
      <c r="B61" s="268"/>
      <c r="C61" s="268"/>
      <c r="D61" s="268"/>
      <c r="E61" s="268"/>
      <c r="F61" s="268"/>
      <c r="G61" s="268"/>
      <c r="H61" s="51"/>
      <c r="I61" s="51"/>
      <c r="J61" s="51"/>
      <c r="K61" s="51"/>
      <c r="L61" s="51"/>
      <c r="M61" s="51"/>
      <c r="N61" s="51"/>
      <c r="O61" s="51"/>
      <c r="P61" s="51"/>
      <c r="Q61" s="51"/>
      <c r="R61" s="51"/>
      <c r="S61" s="51"/>
      <c r="T61" s="51"/>
      <c r="U61" s="51"/>
      <c r="V61" s="51"/>
      <c r="W61" s="51"/>
    </row>
    <row r="62" spans="1:23" ht="16.5" x14ac:dyDescent="0.3">
      <c r="A62" s="268"/>
      <c r="B62" s="268"/>
      <c r="C62" s="268"/>
      <c r="D62" s="268"/>
      <c r="E62" s="268"/>
      <c r="F62" s="268"/>
      <c r="G62" s="268"/>
      <c r="H62" s="51"/>
      <c r="I62" s="51"/>
      <c r="J62" s="51"/>
      <c r="K62" s="51"/>
      <c r="L62" s="51"/>
      <c r="M62" s="51"/>
      <c r="N62" s="51"/>
      <c r="O62" s="51"/>
      <c r="P62" s="51"/>
      <c r="Q62" s="51"/>
      <c r="R62" s="51"/>
      <c r="S62" s="51"/>
      <c r="T62" s="51"/>
      <c r="U62" s="51"/>
      <c r="V62" s="51"/>
      <c r="W62" s="51"/>
    </row>
    <row r="63" spans="1:23" ht="16.5" x14ac:dyDescent="0.3">
      <c r="A63" s="221"/>
      <c r="B63" s="221"/>
      <c r="C63" s="221"/>
      <c r="D63" s="221"/>
      <c r="E63" s="221"/>
      <c r="F63" s="221"/>
      <c r="G63" s="221"/>
      <c r="H63" s="51"/>
      <c r="I63" s="51"/>
      <c r="J63" s="51"/>
      <c r="K63" s="51"/>
      <c r="L63" s="51"/>
      <c r="M63" s="51"/>
      <c r="N63" s="51"/>
      <c r="O63" s="51"/>
      <c r="P63" s="51"/>
      <c r="Q63" s="51"/>
      <c r="R63" s="51"/>
      <c r="S63" s="51"/>
      <c r="T63" s="51"/>
      <c r="U63" s="51"/>
      <c r="V63" s="51"/>
      <c r="W63" s="51"/>
    </row>
    <row r="64" spans="1:23" ht="16.5" x14ac:dyDescent="0.3">
      <c r="A64" s="218"/>
      <c r="B64" s="51"/>
      <c r="C64" s="51"/>
      <c r="D64" s="51"/>
      <c r="E64" s="51"/>
      <c r="F64" s="51"/>
      <c r="G64" s="51"/>
      <c r="H64" s="51"/>
      <c r="I64" s="51"/>
      <c r="J64" s="51"/>
      <c r="K64" s="51"/>
      <c r="L64" s="51"/>
      <c r="M64" s="51"/>
      <c r="N64" s="51"/>
      <c r="O64" s="51"/>
      <c r="P64" s="51"/>
      <c r="Q64" s="51"/>
      <c r="R64" s="51"/>
      <c r="S64" s="51"/>
      <c r="T64" s="51"/>
      <c r="U64" s="51"/>
      <c r="V64" s="51"/>
      <c r="W64" s="51"/>
    </row>
    <row r="65" spans="1:23" ht="16.5" x14ac:dyDescent="0.3">
      <c r="A65" s="213" t="s">
        <v>76</v>
      </c>
      <c r="B65" s="51"/>
      <c r="C65" s="51"/>
      <c r="D65" s="51"/>
      <c r="E65" s="51"/>
      <c r="F65" s="51"/>
      <c r="G65" s="51"/>
      <c r="H65" s="51"/>
      <c r="I65" s="51"/>
      <c r="J65" s="51"/>
      <c r="K65" s="51"/>
      <c r="L65" s="51"/>
      <c r="M65" s="51"/>
      <c r="N65" s="51"/>
      <c r="O65" s="51"/>
      <c r="P65" s="51"/>
      <c r="Q65" s="51"/>
      <c r="R65" s="51"/>
      <c r="S65" s="51"/>
      <c r="T65" s="51"/>
      <c r="U65" s="51"/>
      <c r="V65" s="51"/>
      <c r="W65" s="51"/>
    </row>
    <row r="66" spans="1:23" ht="16.5" x14ac:dyDescent="0.3">
      <c r="A66" s="213"/>
      <c r="B66" s="51"/>
      <c r="C66" s="51"/>
      <c r="D66" s="51"/>
      <c r="E66" s="51"/>
      <c r="F66" s="51"/>
      <c r="G66" s="51"/>
      <c r="H66" s="51"/>
      <c r="I66" s="51"/>
      <c r="J66" s="51"/>
      <c r="K66" s="51"/>
      <c r="L66" s="51"/>
      <c r="M66" s="51"/>
      <c r="N66" s="51"/>
      <c r="O66" s="51"/>
      <c r="P66" s="51"/>
      <c r="Q66" s="51"/>
      <c r="R66" s="51"/>
      <c r="S66" s="51"/>
      <c r="T66" s="51"/>
      <c r="U66" s="51"/>
      <c r="V66" s="51"/>
      <c r="W66" s="51"/>
    </row>
    <row r="67" spans="1:23" ht="33" x14ac:dyDescent="0.3">
      <c r="A67" s="51"/>
      <c r="B67" s="199"/>
      <c r="C67" s="201" t="s">
        <v>77</v>
      </c>
      <c r="D67" s="201" t="s">
        <v>78</v>
      </c>
      <c r="E67" s="201" t="s">
        <v>79</v>
      </c>
      <c r="F67" s="51"/>
      <c r="G67" s="51"/>
      <c r="H67" s="51"/>
      <c r="I67" s="51"/>
      <c r="J67" s="51"/>
      <c r="K67" s="51"/>
      <c r="L67" s="51"/>
      <c r="M67" s="51"/>
      <c r="N67" s="51"/>
      <c r="O67" s="51"/>
      <c r="P67" s="51"/>
      <c r="Q67" s="51"/>
      <c r="R67" s="51"/>
      <c r="S67" s="51"/>
      <c r="T67" s="51"/>
      <c r="U67" s="51"/>
      <c r="V67" s="51"/>
      <c r="W67" s="51"/>
    </row>
    <row r="68" spans="1:23" ht="16.5" x14ac:dyDescent="0.3">
      <c r="A68" s="51"/>
      <c r="B68" s="200" t="s">
        <v>80</v>
      </c>
      <c r="C68" s="274" t="s">
        <v>81</v>
      </c>
      <c r="D68" s="275"/>
      <c r="E68" s="276"/>
      <c r="F68" s="51"/>
      <c r="G68" s="51"/>
      <c r="H68" s="51"/>
      <c r="I68" s="51"/>
      <c r="J68" s="51"/>
      <c r="K68" s="51"/>
      <c r="L68" s="51"/>
      <c r="M68" s="51"/>
      <c r="N68" s="51"/>
      <c r="O68" s="51"/>
      <c r="P68" s="51"/>
      <c r="Q68" s="51"/>
      <c r="R68" s="51"/>
      <c r="S68" s="51"/>
      <c r="T68" s="51"/>
      <c r="U68" s="51"/>
      <c r="V68" s="51"/>
      <c r="W68" s="51"/>
    </row>
    <row r="69" spans="1:23" ht="16.5" x14ac:dyDescent="0.3">
      <c r="A69" s="51"/>
      <c r="B69" s="200" t="s">
        <v>82</v>
      </c>
      <c r="C69" s="277"/>
      <c r="D69" s="278"/>
      <c r="E69" s="279"/>
      <c r="F69" s="51"/>
      <c r="G69" s="51"/>
      <c r="H69" s="51"/>
      <c r="I69" s="51"/>
      <c r="J69" s="51"/>
      <c r="K69" s="51"/>
      <c r="L69" s="51"/>
      <c r="M69" s="51"/>
      <c r="N69" s="51"/>
      <c r="O69" s="51"/>
      <c r="P69" s="51"/>
      <c r="Q69" s="51"/>
      <c r="R69" s="51"/>
      <c r="S69" s="51"/>
      <c r="T69" s="51"/>
      <c r="U69" s="51"/>
      <c r="V69" s="51"/>
      <c r="W69" s="51"/>
    </row>
    <row r="70" spans="1:23" ht="16.5" x14ac:dyDescent="0.3">
      <c r="A70" s="213"/>
      <c r="B70" s="51"/>
      <c r="C70" s="51"/>
      <c r="D70" s="51"/>
      <c r="E70" s="51"/>
      <c r="F70" s="51"/>
      <c r="G70" s="51"/>
      <c r="H70" s="51"/>
      <c r="I70" s="51"/>
      <c r="J70" s="51"/>
      <c r="K70" s="51"/>
      <c r="L70" s="51"/>
      <c r="M70" s="51"/>
      <c r="N70" s="51"/>
      <c r="O70" s="51"/>
      <c r="P70" s="51"/>
      <c r="Q70" s="51"/>
      <c r="R70" s="51"/>
      <c r="S70" s="51"/>
      <c r="T70" s="51"/>
      <c r="U70" s="51"/>
      <c r="V70" s="51"/>
      <c r="W70" s="51"/>
    </row>
    <row r="71" spans="1:23" ht="16.5" x14ac:dyDescent="0.3">
      <c r="A71" s="213"/>
      <c r="B71" s="51"/>
      <c r="C71" s="51"/>
      <c r="D71" s="51"/>
      <c r="E71" s="51"/>
      <c r="F71" s="51"/>
      <c r="G71" s="51"/>
      <c r="H71" s="51"/>
      <c r="I71" s="51"/>
      <c r="J71" s="51"/>
      <c r="K71" s="51"/>
      <c r="L71" s="51"/>
      <c r="M71" s="51"/>
      <c r="N71" s="51"/>
      <c r="O71" s="51"/>
      <c r="P71" s="51"/>
      <c r="Q71" s="51"/>
      <c r="R71" s="51"/>
      <c r="S71" s="51"/>
      <c r="T71" s="51"/>
      <c r="U71" s="51"/>
      <c r="V71" s="51"/>
      <c r="W71" s="51"/>
    </row>
    <row r="72" spans="1:23" ht="16.5" x14ac:dyDescent="0.3">
      <c r="A72" s="213" t="s">
        <v>159</v>
      </c>
      <c r="B72" s="51"/>
      <c r="C72" s="51"/>
      <c r="D72" s="51"/>
      <c r="E72" s="51"/>
      <c r="F72" s="51"/>
      <c r="G72" s="51"/>
      <c r="H72" s="51"/>
      <c r="I72" s="51"/>
      <c r="J72" s="51"/>
      <c r="K72" s="51"/>
      <c r="L72" s="51"/>
      <c r="M72" s="51"/>
      <c r="N72" s="51"/>
      <c r="O72" s="51"/>
      <c r="P72" s="51"/>
      <c r="Q72" s="51"/>
      <c r="R72" s="51"/>
      <c r="S72" s="51"/>
      <c r="T72" s="51"/>
      <c r="U72" s="51"/>
      <c r="V72" s="51"/>
      <c r="W72" s="51"/>
    </row>
    <row r="73" spans="1:23" ht="16.5" x14ac:dyDescent="0.3">
      <c r="A73" s="213"/>
      <c r="B73" s="51"/>
      <c r="C73" s="51"/>
      <c r="D73" s="51"/>
      <c r="E73" s="51"/>
      <c r="F73" s="51"/>
      <c r="G73" s="51"/>
      <c r="H73" s="51"/>
      <c r="I73" s="51"/>
      <c r="J73" s="51"/>
      <c r="K73" s="51"/>
      <c r="L73" s="51"/>
      <c r="M73" s="51"/>
      <c r="N73" s="51"/>
      <c r="O73" s="51"/>
      <c r="P73" s="51"/>
      <c r="Q73" s="51"/>
      <c r="R73" s="51"/>
      <c r="S73" s="51"/>
      <c r="T73" s="51"/>
      <c r="U73" s="51"/>
      <c r="V73" s="51"/>
      <c r="W73" s="51"/>
    </row>
    <row r="74" spans="1:23" ht="49.5" x14ac:dyDescent="0.3">
      <c r="A74" s="51"/>
      <c r="B74" s="203" t="s">
        <v>83</v>
      </c>
      <c r="C74" s="201" t="s">
        <v>84</v>
      </c>
      <c r="D74" s="201" t="s">
        <v>85</v>
      </c>
      <c r="E74" s="201" t="s">
        <v>86</v>
      </c>
      <c r="F74" s="201" t="s">
        <v>87</v>
      </c>
      <c r="G74" s="51"/>
      <c r="H74" s="51"/>
      <c r="I74" s="51"/>
      <c r="J74" s="51"/>
      <c r="K74" s="51"/>
      <c r="L74" s="51"/>
      <c r="M74" s="51"/>
      <c r="N74" s="51"/>
      <c r="O74" s="51"/>
      <c r="P74" s="51"/>
      <c r="Q74" s="51"/>
      <c r="R74" s="51"/>
      <c r="S74" s="51"/>
      <c r="T74" s="51"/>
      <c r="U74" s="51"/>
      <c r="V74" s="51"/>
      <c r="W74" s="51"/>
    </row>
    <row r="75" spans="1:23" ht="16.5" x14ac:dyDescent="0.3">
      <c r="A75" s="51"/>
      <c r="B75" s="199" t="s">
        <v>88</v>
      </c>
      <c r="C75" s="274" t="s">
        <v>81</v>
      </c>
      <c r="D75" s="275"/>
      <c r="E75" s="275"/>
      <c r="F75" s="276"/>
      <c r="G75" s="51"/>
      <c r="H75" s="51"/>
      <c r="I75" s="51"/>
      <c r="J75" s="51"/>
      <c r="K75" s="51"/>
      <c r="L75" s="51"/>
      <c r="M75" s="51"/>
      <c r="N75" s="51"/>
      <c r="O75" s="51"/>
      <c r="P75" s="51"/>
      <c r="Q75" s="51"/>
      <c r="R75" s="51"/>
      <c r="S75" s="51"/>
      <c r="T75" s="51"/>
      <c r="U75" s="51"/>
      <c r="V75" s="51"/>
      <c r="W75" s="51"/>
    </row>
    <row r="76" spans="1:23" ht="16.5" x14ac:dyDescent="0.3">
      <c r="A76" s="51"/>
      <c r="B76" s="199" t="s">
        <v>89</v>
      </c>
      <c r="C76" s="277"/>
      <c r="D76" s="278"/>
      <c r="E76" s="278"/>
      <c r="F76" s="279"/>
      <c r="G76" s="51"/>
      <c r="H76" s="51"/>
      <c r="I76" s="51"/>
      <c r="J76" s="51"/>
      <c r="K76" s="51"/>
      <c r="L76" s="51"/>
      <c r="M76" s="51"/>
      <c r="N76" s="51"/>
      <c r="O76" s="51"/>
      <c r="P76" s="51"/>
      <c r="Q76" s="51"/>
      <c r="R76" s="51"/>
      <c r="S76" s="51"/>
      <c r="T76" s="51"/>
      <c r="U76" s="51"/>
      <c r="V76" s="51"/>
      <c r="W76" s="51"/>
    </row>
    <row r="77" spans="1:23" ht="16.5" x14ac:dyDescent="0.3">
      <c r="A77" s="213"/>
      <c r="B77" s="51"/>
      <c r="C77" s="51"/>
      <c r="D77" s="51"/>
      <c r="E77" s="51"/>
      <c r="F77" s="51"/>
      <c r="G77" s="51"/>
      <c r="H77" s="51"/>
      <c r="I77" s="51"/>
      <c r="J77" s="51"/>
      <c r="K77" s="51"/>
      <c r="L77" s="51"/>
      <c r="M77" s="51"/>
      <c r="N77" s="51"/>
      <c r="O77" s="51"/>
      <c r="P77" s="51"/>
      <c r="Q77" s="51"/>
      <c r="R77" s="51"/>
      <c r="S77" s="51"/>
      <c r="T77" s="51"/>
      <c r="U77" s="51"/>
      <c r="V77" s="51"/>
      <c r="W77" s="51"/>
    </row>
    <row r="78" spans="1:23" ht="16.5" x14ac:dyDescent="0.3">
      <c r="A78" s="213"/>
      <c r="B78" s="51"/>
      <c r="C78" s="51"/>
      <c r="D78" s="51"/>
      <c r="E78" s="51"/>
      <c r="F78" s="51"/>
      <c r="G78" s="51"/>
      <c r="H78" s="51"/>
      <c r="I78" s="51"/>
      <c r="J78" s="51"/>
      <c r="K78" s="51"/>
      <c r="L78" s="51"/>
      <c r="M78" s="51"/>
      <c r="N78" s="51"/>
      <c r="O78" s="51"/>
      <c r="P78" s="51"/>
      <c r="Q78" s="51"/>
      <c r="R78" s="51"/>
      <c r="S78" s="51"/>
      <c r="T78" s="51"/>
      <c r="U78" s="51"/>
      <c r="V78" s="51"/>
      <c r="W78" s="51"/>
    </row>
    <row r="79" spans="1:23" ht="16.5" x14ac:dyDescent="0.3">
      <c r="A79" s="269" t="s">
        <v>160</v>
      </c>
      <c r="B79" s="269"/>
      <c r="C79" s="269"/>
      <c r="D79" s="269"/>
      <c r="E79" s="269"/>
      <c r="F79" s="269"/>
      <c r="G79" s="269"/>
      <c r="H79" s="51"/>
      <c r="I79" s="51"/>
      <c r="J79" s="51"/>
      <c r="K79" s="51"/>
      <c r="L79" s="51"/>
      <c r="M79" s="51"/>
      <c r="N79" s="51"/>
      <c r="O79" s="51"/>
      <c r="P79" s="51"/>
      <c r="Q79" s="51"/>
      <c r="R79" s="51"/>
      <c r="S79" s="51"/>
      <c r="T79" s="51"/>
      <c r="U79" s="51"/>
      <c r="V79" s="51"/>
      <c r="W79" s="51"/>
    </row>
    <row r="80" spans="1:23" ht="16.5" x14ac:dyDescent="0.3">
      <c r="A80" s="213" t="s">
        <v>81</v>
      </c>
      <c r="B80" s="51"/>
      <c r="C80" s="51"/>
      <c r="D80" s="51"/>
      <c r="E80" s="51"/>
      <c r="F80" s="51"/>
      <c r="G80" s="51"/>
      <c r="H80" s="51"/>
      <c r="I80" s="51"/>
      <c r="J80" s="51"/>
      <c r="K80" s="51"/>
      <c r="L80" s="51"/>
      <c r="M80" s="51"/>
      <c r="N80" s="51"/>
      <c r="O80" s="51"/>
      <c r="P80" s="51"/>
      <c r="Q80" s="51"/>
      <c r="R80" s="51"/>
      <c r="S80" s="51"/>
      <c r="T80" s="51"/>
      <c r="U80" s="51"/>
      <c r="V80" s="51"/>
      <c r="W80" s="51"/>
    </row>
    <row r="81" spans="1:23" ht="16.5" x14ac:dyDescent="0.3">
      <c r="A81" s="213"/>
      <c r="B81" s="51"/>
      <c r="C81" s="51"/>
      <c r="D81" s="51"/>
      <c r="E81" s="51"/>
      <c r="F81" s="51"/>
      <c r="G81" s="51"/>
      <c r="H81" s="51"/>
      <c r="I81" s="51"/>
      <c r="J81" s="51"/>
      <c r="K81" s="51"/>
      <c r="L81" s="51"/>
      <c r="M81" s="51"/>
      <c r="N81" s="51"/>
      <c r="O81" s="51"/>
      <c r="P81" s="51"/>
      <c r="Q81" s="51"/>
      <c r="R81" s="51"/>
      <c r="S81" s="51"/>
      <c r="T81" s="51"/>
      <c r="U81" s="51"/>
      <c r="V81" s="51"/>
      <c r="W81" s="51"/>
    </row>
    <row r="82" spans="1:23" ht="16.5" x14ac:dyDescent="0.3">
      <c r="A82" s="280" t="s">
        <v>161</v>
      </c>
      <c r="B82" s="280"/>
      <c r="C82" s="280"/>
      <c r="D82" s="280"/>
      <c r="E82" s="280"/>
      <c r="F82" s="280"/>
      <c r="G82" s="280"/>
      <c r="H82" s="51"/>
      <c r="I82" s="51"/>
      <c r="J82" s="51"/>
      <c r="K82" s="51"/>
      <c r="L82" s="51"/>
      <c r="M82" s="51"/>
      <c r="N82" s="51"/>
      <c r="O82" s="51"/>
      <c r="P82" s="51"/>
      <c r="Q82" s="51"/>
      <c r="R82" s="51"/>
      <c r="S82" s="51"/>
      <c r="T82" s="51"/>
      <c r="U82" s="51"/>
      <c r="V82" s="51"/>
      <c r="W82" s="51"/>
    </row>
    <row r="83" spans="1:23" ht="16.5" x14ac:dyDescent="0.3">
      <c r="A83" s="213"/>
      <c r="B83" s="51"/>
      <c r="C83" s="51"/>
      <c r="D83" s="51"/>
      <c r="E83" s="51"/>
      <c r="F83" s="51"/>
      <c r="G83" s="51"/>
      <c r="H83" s="51"/>
      <c r="I83" s="51"/>
      <c r="J83" s="51"/>
      <c r="K83" s="51"/>
      <c r="L83" s="51"/>
      <c r="M83" s="51"/>
      <c r="N83" s="51"/>
      <c r="O83" s="51"/>
      <c r="P83" s="51"/>
      <c r="Q83" s="51"/>
      <c r="R83" s="51"/>
      <c r="S83" s="51"/>
      <c r="T83" s="51"/>
      <c r="U83" s="51"/>
      <c r="V83" s="51"/>
      <c r="W83" s="51"/>
    </row>
    <row r="84" spans="1:23" ht="16.5" x14ac:dyDescent="0.3">
      <c r="A84" s="281" t="s">
        <v>178</v>
      </c>
      <c r="B84" s="281"/>
      <c r="C84" s="281"/>
      <c r="D84" s="281"/>
      <c r="E84" s="281"/>
      <c r="F84" s="281"/>
      <c r="G84" s="281"/>
      <c r="H84" s="51"/>
      <c r="I84" s="51"/>
      <c r="J84" s="51"/>
      <c r="K84" s="51"/>
      <c r="L84" s="51"/>
      <c r="M84" s="51"/>
      <c r="N84" s="51"/>
      <c r="O84" s="51"/>
      <c r="P84" s="51"/>
      <c r="Q84" s="51"/>
      <c r="R84" s="51"/>
      <c r="S84" s="51"/>
      <c r="T84" s="51"/>
      <c r="U84" s="51"/>
      <c r="V84" s="51"/>
      <c r="W84" s="51"/>
    </row>
    <row r="85" spans="1:23" ht="37.5" customHeight="1" x14ac:dyDescent="0.3">
      <c r="A85" s="281"/>
      <c r="B85" s="281"/>
      <c r="C85" s="281"/>
      <c r="D85" s="281"/>
      <c r="E85" s="281"/>
      <c r="F85" s="281"/>
      <c r="G85" s="281"/>
      <c r="H85" s="51"/>
      <c r="I85" s="51"/>
      <c r="J85" s="51"/>
      <c r="K85" s="51"/>
      <c r="L85" s="51"/>
      <c r="M85" s="51"/>
      <c r="N85" s="51"/>
      <c r="O85" s="51"/>
      <c r="P85" s="51"/>
      <c r="Q85" s="51"/>
      <c r="R85" s="51"/>
      <c r="S85" s="51"/>
      <c r="T85" s="51"/>
      <c r="U85" s="51"/>
      <c r="V85" s="51"/>
      <c r="W85" s="51"/>
    </row>
    <row r="86" spans="1:23" ht="16.5" x14ac:dyDescent="0.3">
      <c r="A86" s="281" t="s">
        <v>162</v>
      </c>
      <c r="B86" s="281"/>
      <c r="C86" s="281"/>
      <c r="D86" s="281"/>
      <c r="E86" s="281"/>
      <c r="F86" s="281"/>
      <c r="G86" s="281"/>
      <c r="H86" s="51"/>
      <c r="I86" s="51"/>
      <c r="J86" s="51"/>
      <c r="K86" s="51"/>
      <c r="L86" s="51"/>
      <c r="M86" s="51"/>
      <c r="N86" s="51"/>
      <c r="O86" s="51"/>
      <c r="P86" s="51"/>
      <c r="Q86" s="51"/>
      <c r="R86" s="51"/>
      <c r="S86" s="51"/>
      <c r="T86" s="51"/>
      <c r="U86" s="51"/>
      <c r="V86" s="51"/>
      <c r="W86" s="51"/>
    </row>
    <row r="87" spans="1:23" ht="37.5" customHeight="1" x14ac:dyDescent="0.3">
      <c r="A87" s="281"/>
      <c r="B87" s="281"/>
      <c r="C87" s="281"/>
      <c r="D87" s="281"/>
      <c r="E87" s="281"/>
      <c r="F87" s="281"/>
      <c r="G87" s="281"/>
      <c r="H87" s="51"/>
      <c r="I87" s="51"/>
      <c r="J87" s="51"/>
      <c r="K87" s="51"/>
      <c r="L87" s="51"/>
      <c r="M87" s="51"/>
      <c r="N87" s="51"/>
      <c r="O87" s="51"/>
      <c r="P87" s="51"/>
      <c r="Q87" s="51"/>
      <c r="R87" s="51"/>
      <c r="S87" s="51"/>
      <c r="T87" s="51"/>
      <c r="U87" s="51"/>
      <c r="V87" s="51"/>
      <c r="W87" s="51"/>
    </row>
    <row r="88" spans="1:23" ht="16.5" x14ac:dyDescent="0.3">
      <c r="A88" s="281" t="s">
        <v>163</v>
      </c>
      <c r="B88" s="281"/>
      <c r="C88" s="281"/>
      <c r="D88" s="281"/>
      <c r="E88" s="281"/>
      <c r="F88" s="281"/>
      <c r="G88" s="281"/>
      <c r="H88" s="51"/>
      <c r="I88" s="51"/>
      <c r="J88" s="51"/>
      <c r="K88" s="51"/>
      <c r="L88" s="51"/>
      <c r="M88" s="51"/>
      <c r="N88" s="51"/>
      <c r="O88" s="51"/>
      <c r="P88" s="51"/>
      <c r="Q88" s="51"/>
      <c r="R88" s="51"/>
      <c r="S88" s="51"/>
      <c r="T88" s="51"/>
      <c r="U88" s="51"/>
      <c r="V88" s="51"/>
      <c r="W88" s="51"/>
    </row>
    <row r="89" spans="1:23" ht="25.5" customHeight="1" x14ac:dyDescent="0.3">
      <c r="A89" s="281"/>
      <c r="B89" s="281"/>
      <c r="C89" s="281"/>
      <c r="D89" s="281"/>
      <c r="E89" s="281"/>
      <c r="F89" s="281"/>
      <c r="G89" s="281"/>
      <c r="H89" s="51"/>
      <c r="I89" s="51"/>
      <c r="J89" s="51"/>
      <c r="K89" s="51"/>
      <c r="L89" s="51"/>
      <c r="M89" s="51"/>
      <c r="N89" s="51"/>
      <c r="O89" s="51"/>
      <c r="P89" s="51"/>
      <c r="Q89" s="51"/>
      <c r="R89" s="51"/>
      <c r="S89" s="51"/>
      <c r="T89" s="51"/>
      <c r="U89" s="51"/>
      <c r="V89" s="51"/>
      <c r="W89" s="51"/>
    </row>
    <row r="90" spans="1:23" ht="16.5" x14ac:dyDescent="0.3">
      <c r="A90" s="213"/>
      <c r="B90" s="51"/>
      <c r="C90" s="51"/>
      <c r="D90" s="51"/>
      <c r="E90" s="51"/>
      <c r="F90" s="51"/>
      <c r="G90" s="51"/>
      <c r="H90" s="51"/>
      <c r="I90" s="51"/>
      <c r="J90" s="51"/>
      <c r="K90" s="51"/>
      <c r="L90" s="51"/>
      <c r="M90" s="51"/>
      <c r="N90" s="51"/>
      <c r="O90" s="51"/>
      <c r="P90" s="51"/>
      <c r="Q90" s="51"/>
      <c r="R90" s="51"/>
      <c r="S90" s="51"/>
      <c r="T90" s="51"/>
      <c r="U90" s="51"/>
      <c r="V90" s="51"/>
      <c r="W90" s="51"/>
    </row>
    <row r="91" spans="1:23" ht="49.5" x14ac:dyDescent="0.3">
      <c r="A91" s="51"/>
      <c r="B91" s="201" t="s">
        <v>90</v>
      </c>
      <c r="C91" s="201" t="s">
        <v>91</v>
      </c>
      <c r="D91" s="201" t="s">
        <v>92</v>
      </c>
      <c r="E91" s="51"/>
      <c r="F91" s="51"/>
      <c r="G91" s="51"/>
      <c r="H91" s="51"/>
      <c r="I91" s="51"/>
      <c r="J91" s="51"/>
      <c r="K91" s="51"/>
      <c r="L91" s="51"/>
      <c r="M91" s="51"/>
      <c r="N91" s="51"/>
      <c r="O91" s="51"/>
      <c r="P91" s="51"/>
      <c r="Q91" s="51"/>
      <c r="R91" s="51"/>
      <c r="S91" s="51"/>
      <c r="T91" s="51"/>
      <c r="U91" s="51"/>
      <c r="V91" s="51"/>
      <c r="W91" s="51"/>
    </row>
    <row r="92" spans="1:23" ht="16.5" x14ac:dyDescent="0.3">
      <c r="A92" s="51"/>
      <c r="B92" s="199" t="s">
        <v>93</v>
      </c>
      <c r="C92" s="202"/>
      <c r="D92" s="202"/>
      <c r="E92" s="51"/>
      <c r="F92" s="51"/>
      <c r="G92" s="51"/>
      <c r="H92" s="51"/>
      <c r="I92" s="51"/>
      <c r="J92" s="51"/>
      <c r="K92" s="51"/>
      <c r="L92" s="51"/>
      <c r="M92" s="51"/>
      <c r="N92" s="51"/>
      <c r="O92" s="51"/>
      <c r="P92" s="51"/>
      <c r="Q92" s="51"/>
      <c r="R92" s="51"/>
      <c r="S92" s="51"/>
      <c r="T92" s="51"/>
      <c r="U92" s="51"/>
      <c r="V92" s="51"/>
      <c r="W92" s="51"/>
    </row>
    <row r="93" spans="1:23" ht="16.5" x14ac:dyDescent="0.3">
      <c r="A93" s="51"/>
      <c r="B93" s="199" t="s">
        <v>147</v>
      </c>
      <c r="C93" s="202"/>
      <c r="D93" s="202"/>
      <c r="E93" s="51"/>
      <c r="F93" s="51"/>
      <c r="G93" s="51"/>
      <c r="H93" s="51"/>
      <c r="I93" s="51"/>
      <c r="J93" s="51"/>
      <c r="K93" s="51"/>
      <c r="L93" s="51"/>
      <c r="M93" s="51"/>
      <c r="N93" s="51"/>
      <c r="O93" s="51"/>
      <c r="P93" s="51"/>
      <c r="Q93" s="51"/>
      <c r="R93" s="51"/>
      <c r="S93" s="51"/>
      <c r="T93" s="51"/>
      <c r="U93" s="51"/>
      <c r="V93" s="51"/>
      <c r="W93" s="51"/>
    </row>
    <row r="94" spans="1:23" ht="16.5" x14ac:dyDescent="0.3">
      <c r="A94" s="51"/>
      <c r="B94" s="199" t="s">
        <v>94</v>
      </c>
      <c r="C94" s="202"/>
      <c r="D94" s="202"/>
      <c r="E94" s="51"/>
      <c r="F94" s="51"/>
      <c r="G94" s="51"/>
      <c r="H94" s="51"/>
      <c r="I94" s="51"/>
      <c r="J94" s="51"/>
      <c r="K94" s="51"/>
      <c r="L94" s="51"/>
      <c r="M94" s="51"/>
      <c r="N94" s="51"/>
      <c r="O94" s="51"/>
      <c r="P94" s="51"/>
      <c r="Q94" s="51"/>
      <c r="R94" s="51"/>
      <c r="S94" s="51"/>
      <c r="T94" s="51"/>
      <c r="U94" s="51"/>
      <c r="V94" s="51"/>
      <c r="W94" s="51"/>
    </row>
    <row r="95" spans="1:23" ht="16.5" x14ac:dyDescent="0.3">
      <c r="A95" s="51"/>
      <c r="B95" s="203" t="s">
        <v>95</v>
      </c>
      <c r="C95" s="204">
        <f>+SUM(C92:C94)</f>
        <v>0</v>
      </c>
      <c r="D95" s="204">
        <f>+SUM(D92:D94)</f>
        <v>0</v>
      </c>
      <c r="E95" s="51"/>
      <c r="F95" s="51"/>
      <c r="G95" s="51"/>
      <c r="H95" s="51"/>
      <c r="I95" s="51"/>
      <c r="J95" s="51"/>
      <c r="K95" s="51"/>
      <c r="L95" s="51"/>
      <c r="M95" s="51"/>
      <c r="N95" s="51"/>
      <c r="O95" s="51"/>
      <c r="P95" s="51"/>
      <c r="Q95" s="51"/>
      <c r="R95" s="51"/>
      <c r="S95" s="51"/>
      <c r="T95" s="51"/>
      <c r="U95" s="51"/>
      <c r="V95" s="51"/>
      <c r="W95" s="51"/>
    </row>
    <row r="96" spans="1:23" ht="16.5" x14ac:dyDescent="0.3">
      <c r="A96" s="213"/>
      <c r="B96" s="51"/>
      <c r="C96" s="51"/>
      <c r="D96" s="51"/>
      <c r="E96" s="51"/>
      <c r="F96" s="51"/>
      <c r="G96" s="51"/>
      <c r="H96" s="51"/>
      <c r="I96" s="51"/>
      <c r="J96" s="51"/>
      <c r="K96" s="51"/>
      <c r="L96" s="51"/>
      <c r="M96" s="51"/>
      <c r="N96" s="51"/>
      <c r="O96" s="51"/>
      <c r="P96" s="51"/>
      <c r="Q96" s="51"/>
      <c r="R96" s="51"/>
      <c r="S96" s="51"/>
      <c r="T96" s="51"/>
      <c r="U96" s="51"/>
      <c r="V96" s="51"/>
      <c r="W96" s="51"/>
    </row>
    <row r="97" spans="1:23" ht="16.5" x14ac:dyDescent="0.3">
      <c r="A97" s="213"/>
      <c r="B97" s="51"/>
      <c r="C97" s="51"/>
      <c r="D97" s="51"/>
      <c r="E97" s="51"/>
      <c r="F97" s="51"/>
      <c r="G97" s="51"/>
      <c r="H97" s="51"/>
      <c r="I97" s="51"/>
      <c r="J97" s="51"/>
      <c r="K97" s="51"/>
      <c r="L97" s="51"/>
      <c r="M97" s="51"/>
      <c r="N97" s="51"/>
      <c r="O97" s="51"/>
      <c r="P97" s="51"/>
      <c r="Q97" s="51"/>
      <c r="R97" s="51"/>
      <c r="S97" s="51"/>
      <c r="T97" s="51"/>
      <c r="U97" s="51"/>
      <c r="V97" s="51"/>
      <c r="W97" s="51"/>
    </row>
    <row r="98" spans="1:23" ht="16.5" x14ac:dyDescent="0.3">
      <c r="A98" s="213"/>
      <c r="B98" s="51"/>
      <c r="C98" s="51"/>
      <c r="D98" s="51"/>
      <c r="E98" s="51"/>
      <c r="F98" s="51"/>
      <c r="G98" s="51"/>
      <c r="H98" s="51"/>
      <c r="I98" s="51"/>
      <c r="J98" s="51"/>
      <c r="K98" s="51"/>
      <c r="L98" s="51"/>
      <c r="M98" s="51"/>
      <c r="N98" s="51"/>
      <c r="O98" s="51"/>
      <c r="P98" s="51"/>
      <c r="Q98" s="51"/>
      <c r="R98" s="51"/>
      <c r="S98" s="51"/>
      <c r="T98" s="51"/>
      <c r="U98" s="51"/>
      <c r="V98" s="51"/>
      <c r="W98" s="51"/>
    </row>
    <row r="99" spans="1:23" ht="16.5" x14ac:dyDescent="0.3">
      <c r="A99" s="213" t="s">
        <v>164</v>
      </c>
      <c r="B99" s="51"/>
      <c r="C99" s="51"/>
      <c r="D99" s="51"/>
      <c r="E99" s="51"/>
      <c r="F99" s="51"/>
      <c r="G99" s="51"/>
      <c r="H99" s="51"/>
      <c r="I99" s="51"/>
      <c r="J99" s="51"/>
      <c r="K99" s="51"/>
      <c r="L99" s="51"/>
      <c r="M99" s="51"/>
      <c r="N99" s="51"/>
      <c r="O99" s="51"/>
      <c r="P99" s="51"/>
      <c r="Q99" s="51"/>
      <c r="R99" s="51"/>
      <c r="S99" s="51"/>
      <c r="T99" s="51"/>
      <c r="U99" s="51"/>
      <c r="V99" s="51"/>
      <c r="W99" s="51"/>
    </row>
    <row r="100" spans="1:23" ht="16.5" x14ac:dyDescent="0.3">
      <c r="A100" s="213"/>
      <c r="B100" s="51"/>
      <c r="C100" s="51"/>
      <c r="D100" s="51"/>
      <c r="E100" s="51"/>
      <c r="F100" s="51"/>
      <c r="G100" s="51"/>
      <c r="H100" s="51"/>
      <c r="I100" s="51"/>
      <c r="J100" s="51"/>
      <c r="K100" s="51"/>
      <c r="L100" s="51"/>
      <c r="M100" s="51"/>
      <c r="N100" s="51"/>
      <c r="O100" s="51"/>
      <c r="P100" s="51"/>
      <c r="Q100" s="51"/>
      <c r="R100" s="51"/>
      <c r="S100" s="51"/>
      <c r="T100" s="51"/>
      <c r="U100" s="51"/>
      <c r="V100" s="51"/>
      <c r="W100" s="51"/>
    </row>
    <row r="101" spans="1:23" ht="16.5" x14ac:dyDescent="0.3">
      <c r="A101" s="213"/>
      <c r="B101" s="51"/>
      <c r="C101" s="51"/>
      <c r="D101" s="51"/>
      <c r="E101" s="51"/>
      <c r="F101" s="51"/>
      <c r="G101" s="51"/>
      <c r="H101" s="51"/>
      <c r="I101" s="51"/>
      <c r="J101" s="51"/>
      <c r="K101" s="51"/>
      <c r="L101" s="51"/>
      <c r="M101" s="51"/>
      <c r="N101" s="51"/>
      <c r="O101" s="51"/>
      <c r="P101" s="51"/>
      <c r="Q101" s="51"/>
      <c r="R101" s="51"/>
      <c r="S101" s="51"/>
      <c r="T101" s="51"/>
      <c r="U101" s="51"/>
      <c r="V101" s="51"/>
      <c r="W101" s="51"/>
    </row>
    <row r="102" spans="1:23" ht="49.5" x14ac:dyDescent="0.3">
      <c r="A102" s="51"/>
      <c r="B102" s="205" t="s">
        <v>96</v>
      </c>
      <c r="C102" s="201" t="s">
        <v>97</v>
      </c>
      <c r="D102" s="201" t="s">
        <v>98</v>
      </c>
      <c r="E102" s="201" t="s">
        <v>99</v>
      </c>
      <c r="F102" s="51"/>
      <c r="G102" s="51"/>
      <c r="H102" s="51"/>
      <c r="I102" s="51"/>
      <c r="J102" s="51"/>
      <c r="K102" s="51"/>
      <c r="L102" s="51"/>
      <c r="M102" s="51"/>
      <c r="N102" s="51"/>
      <c r="O102" s="51"/>
      <c r="P102" s="51"/>
      <c r="Q102" s="51"/>
      <c r="R102" s="51"/>
      <c r="S102" s="51"/>
      <c r="T102" s="51"/>
      <c r="U102" s="51"/>
      <c r="V102" s="51"/>
      <c r="W102" s="51"/>
    </row>
    <row r="103" spans="1:23" ht="16.5" x14ac:dyDescent="0.3">
      <c r="A103" s="51"/>
      <c r="B103" s="203" t="s">
        <v>100</v>
      </c>
      <c r="C103" s="204"/>
      <c r="D103" s="206"/>
      <c r="E103" s="204"/>
      <c r="F103" s="51"/>
      <c r="G103" s="51"/>
      <c r="H103" s="51"/>
      <c r="I103" s="51"/>
      <c r="J103" s="51"/>
      <c r="K103" s="51"/>
      <c r="L103" s="51"/>
      <c r="M103" s="51"/>
      <c r="N103" s="51"/>
      <c r="O103" s="51"/>
      <c r="P103" s="51"/>
      <c r="Q103" s="51"/>
      <c r="R103" s="51"/>
      <c r="S103" s="51"/>
      <c r="T103" s="51"/>
      <c r="U103" s="51"/>
      <c r="V103" s="51"/>
      <c r="W103" s="51"/>
    </row>
    <row r="104" spans="1:23" ht="16.5" x14ac:dyDescent="0.3">
      <c r="A104" s="51"/>
      <c r="B104" s="199" t="s">
        <v>101</v>
      </c>
      <c r="C104" s="202"/>
      <c r="D104" s="202"/>
      <c r="E104" s="202"/>
      <c r="F104" s="51"/>
      <c r="G104" s="51"/>
      <c r="H104" s="51"/>
      <c r="I104" s="51"/>
      <c r="J104" s="51"/>
      <c r="K104" s="51"/>
      <c r="L104" s="51"/>
      <c r="M104" s="51"/>
      <c r="N104" s="51"/>
      <c r="O104" s="51"/>
      <c r="P104" s="51"/>
      <c r="Q104" s="51"/>
      <c r="R104" s="51"/>
      <c r="S104" s="51"/>
      <c r="T104" s="51"/>
      <c r="U104" s="51"/>
      <c r="V104" s="51"/>
      <c r="W104" s="51"/>
    </row>
    <row r="105" spans="1:23" ht="16.5" x14ac:dyDescent="0.3">
      <c r="A105" s="51"/>
      <c r="B105" s="199" t="s">
        <v>102</v>
      </c>
      <c r="C105" s="202"/>
      <c r="D105" s="202"/>
      <c r="E105" s="202"/>
      <c r="F105" s="51"/>
      <c r="G105" s="51"/>
      <c r="H105" s="51"/>
      <c r="I105" s="51"/>
      <c r="J105" s="51"/>
      <c r="K105" s="51"/>
      <c r="L105" s="51"/>
      <c r="M105" s="51"/>
      <c r="N105" s="51"/>
      <c r="O105" s="51"/>
      <c r="P105" s="51"/>
      <c r="Q105" s="51"/>
      <c r="R105" s="51"/>
      <c r="S105" s="51"/>
      <c r="T105" s="51"/>
      <c r="U105" s="51"/>
      <c r="V105" s="51"/>
      <c r="W105" s="51"/>
    </row>
    <row r="106" spans="1:23" ht="16.5" x14ac:dyDescent="0.3">
      <c r="A106" s="51"/>
      <c r="B106" s="199" t="s">
        <v>103</v>
      </c>
      <c r="C106" s="202"/>
      <c r="D106" s="202"/>
      <c r="E106" s="202"/>
      <c r="F106" s="51"/>
      <c r="G106" s="51"/>
      <c r="H106" s="51"/>
      <c r="I106" s="51"/>
      <c r="J106" s="51"/>
      <c r="K106" s="51"/>
      <c r="L106" s="51"/>
      <c r="M106" s="51"/>
      <c r="N106" s="51"/>
      <c r="O106" s="51"/>
      <c r="P106" s="51"/>
      <c r="Q106" s="51"/>
      <c r="R106" s="51"/>
      <c r="S106" s="51"/>
      <c r="T106" s="51"/>
      <c r="U106" s="51"/>
      <c r="V106" s="51"/>
      <c r="W106" s="51"/>
    </row>
    <row r="107" spans="1:23" ht="16.5" x14ac:dyDescent="0.3">
      <c r="A107" s="51"/>
      <c r="B107" s="203" t="s">
        <v>104</v>
      </c>
      <c r="C107" s="204"/>
      <c r="D107" s="204"/>
      <c r="E107" s="204"/>
      <c r="F107" s="51"/>
      <c r="G107" s="51"/>
      <c r="H107" s="51"/>
      <c r="I107" s="51"/>
      <c r="J107" s="51"/>
      <c r="K107" s="51"/>
      <c r="L107" s="51"/>
      <c r="M107" s="51"/>
      <c r="N107" s="51"/>
      <c r="O107" s="51"/>
      <c r="P107" s="51"/>
      <c r="Q107" s="51"/>
      <c r="R107" s="51"/>
      <c r="S107" s="51"/>
      <c r="T107" s="51"/>
      <c r="U107" s="51"/>
      <c r="V107" s="51"/>
      <c r="W107" s="51"/>
    </row>
    <row r="108" spans="1:23" ht="16.5" x14ac:dyDescent="0.3">
      <c r="A108" s="51"/>
      <c r="B108" s="199" t="s">
        <v>105</v>
      </c>
      <c r="C108" s="202"/>
      <c r="D108" s="202"/>
      <c r="E108" s="202"/>
      <c r="F108" s="51"/>
      <c r="G108" s="51"/>
      <c r="H108" s="51"/>
      <c r="I108" s="51"/>
      <c r="J108" s="51"/>
      <c r="K108" s="51"/>
      <c r="L108" s="51"/>
      <c r="M108" s="51"/>
      <c r="N108" s="51"/>
      <c r="O108" s="51"/>
      <c r="P108" s="51"/>
      <c r="Q108" s="51"/>
      <c r="R108" s="51"/>
      <c r="S108" s="51"/>
      <c r="T108" s="51"/>
      <c r="U108" s="51"/>
      <c r="V108" s="51"/>
      <c r="W108" s="51"/>
    </row>
    <row r="109" spans="1:23" ht="16.5" x14ac:dyDescent="0.3">
      <c r="A109" s="51"/>
      <c r="B109" s="199" t="s">
        <v>106</v>
      </c>
      <c r="C109" s="202"/>
      <c r="D109" s="202"/>
      <c r="E109" s="202"/>
      <c r="F109" s="51"/>
      <c r="G109" s="51"/>
      <c r="H109" s="51"/>
      <c r="I109" s="51"/>
      <c r="J109" s="51"/>
      <c r="K109" s="51"/>
      <c r="L109" s="51"/>
      <c r="M109" s="51"/>
      <c r="N109" s="51"/>
      <c r="O109" s="51"/>
      <c r="P109" s="51"/>
      <c r="Q109" s="51"/>
      <c r="R109" s="51"/>
      <c r="S109" s="51"/>
      <c r="T109" s="51"/>
      <c r="U109" s="51"/>
      <c r="V109" s="51"/>
      <c r="W109" s="51"/>
    </row>
    <row r="110" spans="1:23" ht="16.5" x14ac:dyDescent="0.3">
      <c r="A110" s="51"/>
      <c r="B110" s="199" t="s">
        <v>107</v>
      </c>
      <c r="C110" s="202"/>
      <c r="D110" s="202"/>
      <c r="E110" s="202"/>
      <c r="F110" s="51"/>
      <c r="G110" s="51"/>
      <c r="H110" s="51"/>
      <c r="I110" s="51"/>
      <c r="J110" s="51"/>
      <c r="K110" s="51"/>
      <c r="L110" s="51"/>
      <c r="M110" s="51"/>
      <c r="N110" s="51"/>
      <c r="O110" s="51"/>
      <c r="P110" s="51"/>
      <c r="Q110" s="51"/>
      <c r="R110" s="51"/>
      <c r="S110" s="51"/>
      <c r="T110" s="51"/>
      <c r="U110" s="51"/>
      <c r="V110" s="51"/>
      <c r="W110" s="51"/>
    </row>
    <row r="111" spans="1:23" ht="16.5" x14ac:dyDescent="0.3">
      <c r="A111" s="51"/>
      <c r="B111" s="203" t="s">
        <v>108</v>
      </c>
      <c r="C111" s="204"/>
      <c r="D111" s="207"/>
      <c r="E111" s="204"/>
      <c r="F111" s="51"/>
      <c r="G111" s="51"/>
      <c r="H111" s="51"/>
      <c r="I111" s="51"/>
      <c r="J111" s="51"/>
      <c r="K111" s="51"/>
      <c r="L111" s="51"/>
      <c r="M111" s="51"/>
      <c r="N111" s="51"/>
      <c r="O111" s="51"/>
      <c r="P111" s="51"/>
      <c r="Q111" s="51"/>
      <c r="R111" s="51"/>
      <c r="S111" s="51"/>
      <c r="T111" s="51"/>
      <c r="U111" s="51"/>
      <c r="V111" s="51"/>
      <c r="W111" s="51"/>
    </row>
    <row r="112" spans="1:23" ht="16.5" x14ac:dyDescent="0.3">
      <c r="A112" s="51"/>
      <c r="B112" s="199" t="s">
        <v>109</v>
      </c>
      <c r="C112" s="202"/>
      <c r="D112" s="202"/>
      <c r="E112" s="202"/>
      <c r="F112" s="51"/>
      <c r="G112" s="51"/>
      <c r="H112" s="51"/>
      <c r="I112" s="51"/>
      <c r="J112" s="51"/>
      <c r="K112" s="51"/>
      <c r="L112" s="51"/>
      <c r="M112" s="51"/>
      <c r="N112" s="51"/>
      <c r="O112" s="51"/>
      <c r="P112" s="51"/>
      <c r="Q112" s="51"/>
      <c r="R112" s="51"/>
      <c r="S112" s="51"/>
      <c r="T112" s="51"/>
      <c r="U112" s="51"/>
      <c r="V112" s="51"/>
      <c r="W112" s="51"/>
    </row>
    <row r="113" spans="1:23" ht="16.5" x14ac:dyDescent="0.3">
      <c r="A113" s="51"/>
      <c r="B113" s="199" t="s">
        <v>110</v>
      </c>
      <c r="C113" s="202"/>
      <c r="D113" s="202"/>
      <c r="E113" s="202"/>
      <c r="F113" s="51"/>
      <c r="G113" s="51"/>
      <c r="H113" s="51"/>
      <c r="I113" s="51"/>
      <c r="J113" s="51"/>
      <c r="K113" s="51"/>
      <c r="L113" s="51"/>
      <c r="M113" s="51"/>
      <c r="N113" s="51"/>
      <c r="O113" s="51"/>
      <c r="P113" s="51"/>
      <c r="Q113" s="51"/>
      <c r="R113" s="51"/>
      <c r="S113" s="51"/>
      <c r="T113" s="51"/>
      <c r="U113" s="51"/>
      <c r="V113" s="51"/>
      <c r="W113" s="51"/>
    </row>
    <row r="114" spans="1:23" ht="16.5" x14ac:dyDescent="0.3">
      <c r="A114" s="51"/>
      <c r="B114" s="199" t="s">
        <v>111</v>
      </c>
      <c r="C114" s="202"/>
      <c r="D114" s="202"/>
      <c r="E114" s="202"/>
      <c r="F114" s="51"/>
      <c r="G114" s="51"/>
      <c r="H114" s="51"/>
      <c r="I114" s="51"/>
      <c r="J114" s="51"/>
      <c r="K114" s="51"/>
      <c r="L114" s="51"/>
      <c r="M114" s="51"/>
      <c r="N114" s="51"/>
      <c r="O114" s="51"/>
      <c r="P114" s="51"/>
      <c r="Q114" s="51"/>
      <c r="R114" s="51"/>
      <c r="S114" s="51"/>
      <c r="T114" s="51"/>
      <c r="U114" s="51"/>
      <c r="V114" s="51"/>
      <c r="W114" s="51"/>
    </row>
    <row r="115" spans="1:23" ht="16.5" x14ac:dyDescent="0.3">
      <c r="A115" s="51"/>
      <c r="B115" s="203" t="s">
        <v>112</v>
      </c>
      <c r="C115" s="204"/>
      <c r="D115" s="207"/>
      <c r="E115" s="204"/>
      <c r="F115" s="51"/>
      <c r="G115" s="51"/>
      <c r="H115" s="51"/>
      <c r="I115" s="51"/>
      <c r="J115" s="51"/>
      <c r="K115" s="51"/>
      <c r="L115" s="51"/>
      <c r="M115" s="51"/>
      <c r="N115" s="51"/>
      <c r="O115" s="51"/>
      <c r="P115" s="51"/>
      <c r="Q115" s="51"/>
      <c r="R115" s="51"/>
      <c r="S115" s="51"/>
      <c r="T115" s="51"/>
      <c r="U115" s="51"/>
      <c r="V115" s="51"/>
      <c r="W115" s="51"/>
    </row>
    <row r="116" spans="1:23" ht="16.5" x14ac:dyDescent="0.3">
      <c r="A116" s="51"/>
      <c r="B116" s="199" t="s">
        <v>113</v>
      </c>
      <c r="C116" s="202"/>
      <c r="D116" s="202"/>
      <c r="E116" s="202"/>
      <c r="F116" s="51"/>
      <c r="G116" s="51"/>
      <c r="H116" s="51"/>
      <c r="I116" s="51"/>
      <c r="J116" s="51"/>
      <c r="K116" s="51"/>
      <c r="L116" s="51"/>
      <c r="M116" s="51"/>
      <c r="N116" s="51"/>
      <c r="O116" s="51"/>
      <c r="P116" s="51"/>
      <c r="Q116" s="51"/>
      <c r="R116" s="51"/>
      <c r="S116" s="51"/>
      <c r="T116" s="51"/>
      <c r="U116" s="51"/>
      <c r="V116" s="51"/>
      <c r="W116" s="51"/>
    </row>
    <row r="117" spans="1:23" ht="16.5" x14ac:dyDescent="0.3">
      <c r="A117" s="51"/>
      <c r="B117" s="199" t="s">
        <v>114</v>
      </c>
      <c r="C117" s="202"/>
      <c r="D117" s="202"/>
      <c r="E117" s="202"/>
      <c r="F117" s="51"/>
      <c r="G117" s="51"/>
      <c r="H117" s="51"/>
      <c r="I117" s="51"/>
      <c r="J117" s="51"/>
      <c r="K117" s="51"/>
      <c r="L117" s="51"/>
      <c r="M117" s="51"/>
      <c r="N117" s="51"/>
      <c r="O117" s="51"/>
      <c r="P117" s="51"/>
      <c r="Q117" s="51"/>
      <c r="R117" s="51"/>
      <c r="S117" s="51"/>
      <c r="T117" s="51"/>
      <c r="U117" s="51"/>
      <c r="V117" s="51"/>
      <c r="W117" s="51"/>
    </row>
    <row r="118" spans="1:23" ht="16.5" x14ac:dyDescent="0.3">
      <c r="A118" s="51"/>
      <c r="B118" s="199" t="s">
        <v>115</v>
      </c>
      <c r="C118" s="202"/>
      <c r="D118" s="202"/>
      <c r="E118" s="202"/>
      <c r="F118" s="51"/>
      <c r="G118" s="51"/>
      <c r="H118" s="51"/>
      <c r="I118" s="51"/>
      <c r="J118" s="51"/>
      <c r="K118" s="51"/>
      <c r="L118" s="51"/>
      <c r="M118" s="51"/>
      <c r="N118" s="51"/>
      <c r="O118" s="51"/>
      <c r="P118" s="51"/>
      <c r="Q118" s="51"/>
      <c r="R118" s="51"/>
      <c r="S118" s="51"/>
      <c r="T118" s="51"/>
      <c r="U118" s="51"/>
      <c r="V118" s="51"/>
      <c r="W118" s="51"/>
    </row>
    <row r="119" spans="1:23" ht="16.5" x14ac:dyDescent="0.3">
      <c r="A119" s="213"/>
      <c r="B119" s="51"/>
      <c r="C119" s="51"/>
      <c r="D119" s="51"/>
      <c r="E119" s="51"/>
      <c r="F119" s="51"/>
      <c r="G119" s="51"/>
      <c r="H119" s="51"/>
      <c r="I119" s="51"/>
      <c r="J119" s="51"/>
      <c r="K119" s="51"/>
      <c r="L119" s="51"/>
      <c r="M119" s="51"/>
      <c r="N119" s="51"/>
      <c r="O119" s="51"/>
      <c r="P119" s="51"/>
      <c r="Q119" s="51"/>
      <c r="R119" s="51"/>
      <c r="S119" s="51"/>
      <c r="T119" s="51"/>
      <c r="U119" s="51"/>
      <c r="V119" s="51"/>
      <c r="W119" s="51"/>
    </row>
    <row r="120" spans="1:23" ht="16.5" x14ac:dyDescent="0.3">
      <c r="A120" s="213"/>
      <c r="B120" s="51"/>
      <c r="C120" s="51"/>
      <c r="D120" s="51"/>
      <c r="E120" s="51"/>
      <c r="F120" s="51"/>
      <c r="G120" s="51"/>
      <c r="H120" s="51"/>
      <c r="I120" s="51"/>
      <c r="J120" s="51"/>
      <c r="K120" s="51"/>
      <c r="L120" s="51"/>
      <c r="M120" s="51"/>
      <c r="N120" s="51"/>
      <c r="O120" s="51"/>
      <c r="P120" s="51"/>
      <c r="Q120" s="51"/>
      <c r="R120" s="51"/>
      <c r="S120" s="51"/>
      <c r="T120" s="51"/>
      <c r="U120" s="51"/>
      <c r="V120" s="51"/>
      <c r="W120" s="51"/>
    </row>
    <row r="121" spans="1:23" ht="16.5" x14ac:dyDescent="0.3">
      <c r="A121" s="213" t="s">
        <v>116</v>
      </c>
      <c r="B121" s="51"/>
      <c r="C121" s="51"/>
      <c r="D121" s="51"/>
      <c r="E121" s="51"/>
      <c r="F121" s="51"/>
      <c r="G121" s="51"/>
      <c r="H121" s="51"/>
      <c r="I121" s="51"/>
      <c r="J121" s="51"/>
      <c r="K121" s="51"/>
      <c r="L121" s="51"/>
      <c r="M121" s="51"/>
      <c r="N121" s="51"/>
      <c r="O121" s="51"/>
      <c r="P121" s="51"/>
      <c r="Q121" s="51"/>
      <c r="R121" s="51"/>
      <c r="S121" s="51"/>
      <c r="T121" s="51"/>
      <c r="U121" s="51"/>
      <c r="V121" s="51"/>
      <c r="W121" s="51"/>
    </row>
    <row r="122" spans="1:23" ht="16.5" x14ac:dyDescent="0.3">
      <c r="A122" s="213"/>
      <c r="B122" s="51"/>
      <c r="C122" s="51"/>
      <c r="D122" s="51"/>
      <c r="E122" s="51"/>
      <c r="F122" s="51"/>
      <c r="G122" s="51"/>
      <c r="H122" s="51"/>
      <c r="I122" s="51"/>
      <c r="J122" s="51"/>
      <c r="K122" s="51"/>
      <c r="L122" s="51"/>
      <c r="M122" s="51"/>
      <c r="N122" s="51"/>
      <c r="O122" s="51"/>
      <c r="P122" s="51"/>
      <c r="Q122" s="51"/>
      <c r="R122" s="51"/>
      <c r="S122" s="51"/>
      <c r="T122" s="51"/>
      <c r="U122" s="51"/>
      <c r="V122" s="51"/>
      <c r="W122" s="51"/>
    </row>
    <row r="123" spans="1:23" ht="16.5" x14ac:dyDescent="0.3">
      <c r="A123" s="213" t="s">
        <v>117</v>
      </c>
      <c r="B123" s="51"/>
      <c r="C123" s="51"/>
      <c r="D123" s="51"/>
      <c r="E123" s="51"/>
      <c r="F123" s="51"/>
      <c r="G123" s="51"/>
      <c r="H123" s="51"/>
      <c r="I123" s="51"/>
      <c r="J123" s="51"/>
      <c r="K123" s="51"/>
      <c r="L123" s="51"/>
      <c r="M123" s="51"/>
      <c r="N123" s="51"/>
      <c r="O123" s="51"/>
      <c r="P123" s="51"/>
      <c r="Q123" s="51"/>
      <c r="R123" s="51"/>
      <c r="S123" s="51"/>
      <c r="T123" s="51"/>
      <c r="U123" s="51"/>
      <c r="V123" s="51"/>
      <c r="W123" s="51"/>
    </row>
    <row r="124" spans="1:23" ht="16.5" x14ac:dyDescent="0.3">
      <c r="A124" s="268" t="s">
        <v>180</v>
      </c>
      <c r="B124" s="268"/>
      <c r="C124" s="268"/>
      <c r="D124" s="268"/>
      <c r="E124" s="268"/>
      <c r="F124" s="268"/>
      <c r="G124" s="51"/>
      <c r="H124" s="51"/>
      <c r="I124" s="51"/>
      <c r="J124" s="51"/>
      <c r="K124" s="51"/>
      <c r="L124" s="51"/>
      <c r="M124" s="51"/>
      <c r="N124" s="51"/>
      <c r="O124" s="51"/>
      <c r="P124" s="51"/>
      <c r="Q124" s="51"/>
      <c r="R124" s="51"/>
      <c r="S124" s="51"/>
      <c r="T124" s="51"/>
      <c r="U124" s="51"/>
      <c r="V124" s="51"/>
      <c r="W124" s="51"/>
    </row>
    <row r="125" spans="1:23" ht="21" customHeight="1" x14ac:dyDescent="0.3">
      <c r="A125" s="268"/>
      <c r="B125" s="268"/>
      <c r="C125" s="268"/>
      <c r="D125" s="268"/>
      <c r="E125" s="268"/>
      <c r="F125" s="268"/>
      <c r="G125" s="51"/>
      <c r="H125" s="51"/>
      <c r="I125" s="51"/>
      <c r="J125" s="51"/>
      <c r="K125" s="51"/>
      <c r="L125" s="51"/>
      <c r="M125" s="51"/>
      <c r="N125" s="51"/>
      <c r="O125" s="51"/>
      <c r="P125" s="51"/>
      <c r="Q125" s="51"/>
      <c r="R125" s="51"/>
      <c r="S125" s="51"/>
      <c r="T125" s="51"/>
      <c r="U125" s="51"/>
      <c r="V125" s="51"/>
      <c r="W125" s="51"/>
    </row>
    <row r="126" spans="1:23" ht="16.5" x14ac:dyDescent="0.3">
      <c r="A126" s="51"/>
      <c r="B126" s="282" t="s">
        <v>38</v>
      </c>
      <c r="C126" s="283"/>
      <c r="D126" s="284"/>
      <c r="E126" s="51"/>
      <c r="F126" s="51"/>
      <c r="G126" s="51"/>
      <c r="H126" s="51"/>
      <c r="I126" s="51"/>
      <c r="J126" s="51"/>
      <c r="K126" s="51"/>
      <c r="L126" s="51"/>
      <c r="M126" s="51"/>
      <c r="N126" s="51"/>
      <c r="O126" s="51"/>
      <c r="P126" s="51"/>
      <c r="Q126" s="51"/>
      <c r="R126" s="51"/>
      <c r="S126" s="51"/>
      <c r="T126" s="51"/>
      <c r="U126" s="51"/>
      <c r="V126" s="51"/>
      <c r="W126" s="51"/>
    </row>
    <row r="127" spans="1:23" ht="33" x14ac:dyDescent="0.3">
      <c r="A127" s="51"/>
      <c r="B127" s="205" t="s">
        <v>17</v>
      </c>
      <c r="C127" s="201" t="s">
        <v>181</v>
      </c>
      <c r="D127" s="201" t="s">
        <v>182</v>
      </c>
      <c r="E127" s="51"/>
      <c r="F127" s="51"/>
      <c r="G127" s="51"/>
      <c r="H127" s="51"/>
      <c r="I127" s="51"/>
      <c r="J127" s="51"/>
      <c r="K127" s="51"/>
      <c r="L127" s="51"/>
      <c r="M127" s="51"/>
      <c r="N127" s="51"/>
      <c r="O127" s="51"/>
      <c r="P127" s="51"/>
      <c r="Q127" s="51"/>
      <c r="R127" s="51"/>
      <c r="S127" s="51"/>
      <c r="T127" s="51"/>
      <c r="U127" s="51"/>
      <c r="V127" s="51"/>
      <c r="W127" s="51"/>
    </row>
    <row r="128" spans="1:23" ht="16.5" x14ac:dyDescent="0.3">
      <c r="A128" s="51"/>
      <c r="B128" s="199"/>
      <c r="C128" s="199"/>
      <c r="D128" s="199"/>
      <c r="E128" s="51"/>
      <c r="F128" s="51"/>
      <c r="G128" s="51"/>
      <c r="H128" s="51"/>
      <c r="I128" s="51"/>
      <c r="J128" s="51"/>
      <c r="K128" s="51"/>
      <c r="L128" s="51"/>
      <c r="M128" s="51"/>
      <c r="N128" s="51"/>
      <c r="O128" s="51"/>
      <c r="P128" s="51"/>
      <c r="Q128" s="51"/>
      <c r="R128" s="51"/>
      <c r="S128" s="51"/>
      <c r="T128" s="51"/>
      <c r="U128" s="51"/>
      <c r="V128" s="51"/>
      <c r="W128" s="51"/>
    </row>
    <row r="129" spans="1:23" ht="16.5" x14ac:dyDescent="0.3">
      <c r="A129" s="51"/>
      <c r="B129" s="199"/>
      <c r="C129" s="208"/>
      <c r="D129" s="208"/>
      <c r="E129" s="51"/>
      <c r="F129" s="51"/>
      <c r="G129" s="51"/>
      <c r="H129" s="51"/>
      <c r="I129" s="51"/>
      <c r="J129" s="51"/>
      <c r="K129" s="51"/>
      <c r="L129" s="51"/>
      <c r="M129" s="51"/>
      <c r="N129" s="51"/>
      <c r="O129" s="51"/>
      <c r="P129" s="51"/>
      <c r="Q129" s="51"/>
      <c r="R129" s="51"/>
      <c r="S129" s="51"/>
      <c r="T129" s="51"/>
      <c r="U129" s="51"/>
      <c r="V129" s="51"/>
      <c r="W129" s="51"/>
    </row>
    <row r="130" spans="1:23" ht="16.5" x14ac:dyDescent="0.3">
      <c r="A130" s="51"/>
      <c r="B130" s="199"/>
      <c r="C130" s="208"/>
      <c r="D130" s="208"/>
      <c r="E130" s="51"/>
      <c r="F130" s="209"/>
      <c r="G130" s="51"/>
      <c r="H130" s="51"/>
      <c r="I130" s="51"/>
      <c r="J130" s="51"/>
      <c r="K130" s="51"/>
      <c r="L130" s="51"/>
      <c r="M130" s="51"/>
      <c r="N130" s="51"/>
      <c r="O130" s="51"/>
      <c r="P130" s="51"/>
      <c r="Q130" s="51"/>
      <c r="R130" s="51"/>
      <c r="S130" s="51"/>
      <c r="T130" s="51"/>
      <c r="U130" s="51"/>
      <c r="V130" s="51"/>
      <c r="W130" s="51"/>
    </row>
    <row r="131" spans="1:23" ht="16.5" x14ac:dyDescent="0.3">
      <c r="A131" s="51"/>
      <c r="B131" s="199"/>
      <c r="C131" s="208"/>
      <c r="D131" s="208"/>
      <c r="E131" s="51"/>
      <c r="F131" s="51"/>
      <c r="G131" s="51"/>
      <c r="H131" s="51"/>
      <c r="I131" s="51"/>
      <c r="J131" s="51"/>
      <c r="K131" s="51"/>
      <c r="L131" s="51"/>
      <c r="M131" s="51"/>
      <c r="N131" s="51"/>
      <c r="O131" s="51"/>
      <c r="P131" s="51"/>
      <c r="Q131" s="51"/>
      <c r="R131" s="51"/>
      <c r="S131" s="51"/>
      <c r="T131" s="51"/>
      <c r="U131" s="51"/>
      <c r="V131" s="51"/>
      <c r="W131" s="51"/>
    </row>
    <row r="132" spans="1:23" ht="16.5" x14ac:dyDescent="0.3">
      <c r="A132" s="51"/>
      <c r="B132" s="203" t="s">
        <v>95</v>
      </c>
      <c r="C132" s="210"/>
      <c r="D132" s="210"/>
      <c r="E132" s="51"/>
      <c r="F132" s="51"/>
      <c r="G132" s="51"/>
      <c r="H132" s="51"/>
      <c r="I132" s="51"/>
      <c r="J132" s="51"/>
      <c r="K132" s="51"/>
      <c r="L132" s="51"/>
      <c r="M132" s="51"/>
      <c r="N132" s="51"/>
      <c r="O132" s="51"/>
      <c r="P132" s="51"/>
      <c r="Q132" s="51"/>
      <c r="R132" s="51"/>
      <c r="S132" s="51"/>
      <c r="T132" s="51"/>
      <c r="U132" s="51"/>
      <c r="V132" s="51"/>
      <c r="W132" s="51"/>
    </row>
    <row r="133" spans="1:23" ht="16.5" x14ac:dyDescent="0.3">
      <c r="A133" s="51"/>
      <c r="B133" s="211"/>
      <c r="C133" s="212"/>
      <c r="D133" s="212"/>
      <c r="E133" s="51"/>
      <c r="F133" s="51"/>
      <c r="G133" s="51"/>
      <c r="H133" s="51"/>
      <c r="I133" s="51"/>
      <c r="J133" s="51"/>
      <c r="K133" s="51"/>
      <c r="L133" s="51"/>
      <c r="M133" s="51"/>
      <c r="N133" s="51"/>
      <c r="O133" s="51"/>
      <c r="P133" s="51"/>
      <c r="Q133" s="51"/>
      <c r="R133" s="51"/>
      <c r="S133" s="51"/>
      <c r="T133" s="51"/>
      <c r="U133" s="51"/>
      <c r="V133" s="51"/>
      <c r="W133" s="51"/>
    </row>
    <row r="134" spans="1:23" ht="16.5" x14ac:dyDescent="0.3">
      <c r="A134" s="213"/>
      <c r="B134" s="51"/>
      <c r="C134" s="51"/>
      <c r="D134" s="51"/>
      <c r="E134" s="51"/>
      <c r="F134" s="51"/>
      <c r="G134" s="51"/>
      <c r="H134" s="51"/>
      <c r="I134" s="51"/>
      <c r="J134" s="51"/>
      <c r="K134" s="51"/>
      <c r="L134" s="51"/>
      <c r="M134" s="51"/>
      <c r="N134" s="51"/>
      <c r="O134" s="51"/>
      <c r="P134" s="51"/>
      <c r="Q134" s="51"/>
      <c r="R134" s="51"/>
      <c r="S134" s="51"/>
      <c r="T134" s="51"/>
      <c r="U134" s="51"/>
      <c r="V134" s="51"/>
      <c r="W134" s="51"/>
    </row>
    <row r="135" spans="1:23" ht="16.5" x14ac:dyDescent="0.3">
      <c r="A135" s="269" t="s">
        <v>121</v>
      </c>
      <c r="B135" s="269"/>
      <c r="C135" s="269"/>
      <c r="D135" s="269"/>
      <c r="E135" s="269"/>
      <c r="F135" s="269"/>
      <c r="G135" s="51"/>
      <c r="H135" s="51"/>
      <c r="I135" s="51"/>
      <c r="J135" s="51"/>
      <c r="K135" s="51"/>
      <c r="L135" s="51"/>
      <c r="M135" s="51"/>
      <c r="N135" s="51"/>
      <c r="O135" s="51"/>
      <c r="P135" s="51"/>
      <c r="Q135" s="51"/>
      <c r="R135" s="51"/>
      <c r="S135" s="51"/>
      <c r="T135" s="51"/>
      <c r="U135" s="51"/>
      <c r="V135" s="51"/>
      <c r="W135" s="51"/>
    </row>
    <row r="136" spans="1:23" ht="16.5" x14ac:dyDescent="0.3">
      <c r="A136" s="213"/>
      <c r="B136" s="51"/>
      <c r="C136" s="51"/>
      <c r="D136" s="51"/>
      <c r="E136" s="51"/>
      <c r="F136" s="51"/>
      <c r="G136" s="51"/>
      <c r="H136" s="51"/>
      <c r="I136" s="51"/>
      <c r="J136" s="51"/>
      <c r="K136" s="51"/>
      <c r="L136" s="51"/>
      <c r="M136" s="51"/>
      <c r="N136" s="51"/>
      <c r="O136" s="51"/>
      <c r="P136" s="51"/>
      <c r="Q136" s="51"/>
      <c r="R136" s="51"/>
      <c r="S136" s="51"/>
      <c r="T136" s="51"/>
      <c r="U136" s="51"/>
      <c r="V136" s="51"/>
      <c r="W136" s="51"/>
    </row>
    <row r="137" spans="1:23" ht="16.5" x14ac:dyDescent="0.3">
      <c r="A137" s="214" t="s">
        <v>144</v>
      </c>
      <c r="B137" s="52"/>
      <c r="C137" s="51"/>
      <c r="D137" s="51"/>
      <c r="E137" s="51"/>
      <c r="F137" s="51"/>
      <c r="G137" s="51"/>
      <c r="H137" s="51"/>
      <c r="I137" s="51"/>
      <c r="J137" s="51"/>
      <c r="K137" s="51"/>
      <c r="L137" s="51"/>
      <c r="M137" s="51"/>
      <c r="N137" s="51"/>
      <c r="O137" s="51"/>
      <c r="P137" s="51"/>
      <c r="Q137" s="51"/>
      <c r="R137" s="51"/>
      <c r="S137" s="51"/>
      <c r="T137" s="51"/>
      <c r="U137" s="51"/>
      <c r="V137" s="51"/>
      <c r="W137" s="51"/>
    </row>
    <row r="138" spans="1:23" ht="16.5" x14ac:dyDescent="0.3">
      <c r="A138" s="213"/>
      <c r="B138" s="51"/>
      <c r="C138" s="51"/>
      <c r="D138" s="51"/>
      <c r="E138" s="51"/>
      <c r="F138" s="51"/>
      <c r="G138" s="51"/>
      <c r="H138" s="51"/>
      <c r="I138" s="51"/>
      <c r="J138" s="51"/>
      <c r="K138" s="51"/>
      <c r="L138" s="51"/>
      <c r="M138" s="51"/>
      <c r="N138" s="51"/>
      <c r="O138" s="51"/>
      <c r="P138" s="51"/>
      <c r="Q138" s="51"/>
      <c r="R138" s="51"/>
      <c r="S138" s="51"/>
      <c r="T138" s="51"/>
      <c r="U138" s="51"/>
      <c r="V138" s="51"/>
      <c r="W138" s="51"/>
    </row>
    <row r="139" spans="1:23" ht="16.5" x14ac:dyDescent="0.3">
      <c r="A139" s="213" t="s">
        <v>118</v>
      </c>
      <c r="B139" s="51"/>
      <c r="C139" s="51"/>
      <c r="D139" s="51"/>
      <c r="E139" s="51"/>
      <c r="F139" s="51"/>
      <c r="G139" s="51"/>
      <c r="H139" s="51"/>
      <c r="I139" s="51"/>
      <c r="J139" s="51"/>
      <c r="K139" s="51"/>
      <c r="L139" s="51"/>
      <c r="M139" s="51"/>
      <c r="N139" s="51"/>
      <c r="O139" s="51"/>
      <c r="P139" s="51"/>
      <c r="Q139" s="51"/>
      <c r="R139" s="51"/>
      <c r="S139" s="51"/>
      <c r="T139" s="51"/>
      <c r="U139" s="51"/>
      <c r="V139" s="51"/>
      <c r="W139" s="51"/>
    </row>
    <row r="140" spans="1:23" ht="16.5" x14ac:dyDescent="0.3">
      <c r="A140" s="213"/>
      <c r="B140" s="51"/>
      <c r="C140" s="51"/>
      <c r="D140" s="51"/>
      <c r="E140" s="51"/>
      <c r="F140" s="51"/>
      <c r="G140" s="51"/>
      <c r="H140" s="51"/>
      <c r="I140" s="51"/>
      <c r="J140" s="51"/>
      <c r="K140" s="51"/>
      <c r="L140" s="51"/>
      <c r="M140" s="51"/>
      <c r="N140" s="51"/>
      <c r="O140" s="51"/>
      <c r="P140" s="51"/>
      <c r="Q140" s="51"/>
      <c r="R140" s="51"/>
      <c r="S140" s="51"/>
      <c r="T140" s="51"/>
      <c r="U140" s="51"/>
      <c r="V140" s="51"/>
      <c r="W140" s="51"/>
    </row>
    <row r="141" spans="1:23" ht="33" x14ac:dyDescent="0.3">
      <c r="A141" s="51"/>
      <c r="B141" s="205" t="s">
        <v>90</v>
      </c>
      <c r="C141" s="201" t="s">
        <v>77</v>
      </c>
      <c r="D141" s="201" t="s">
        <v>78</v>
      </c>
      <c r="E141" s="51"/>
      <c r="F141" s="51"/>
      <c r="G141" s="51"/>
      <c r="H141" s="51"/>
      <c r="I141" s="51"/>
      <c r="J141" s="51"/>
      <c r="K141" s="51"/>
      <c r="L141" s="51"/>
      <c r="M141" s="51"/>
      <c r="N141" s="51"/>
      <c r="O141" s="51"/>
      <c r="P141" s="51"/>
      <c r="Q141" s="51"/>
      <c r="R141" s="51"/>
      <c r="S141" s="51"/>
      <c r="T141" s="51"/>
      <c r="U141" s="51"/>
      <c r="V141" s="51"/>
      <c r="W141" s="51"/>
    </row>
    <row r="142" spans="1:23" ht="15" customHeight="1" x14ac:dyDescent="0.3">
      <c r="A142" s="51"/>
      <c r="B142" s="199"/>
      <c r="C142" s="270" t="s">
        <v>119</v>
      </c>
      <c r="D142" s="271"/>
      <c r="E142" s="51"/>
      <c r="F142" s="51"/>
      <c r="G142" s="51"/>
      <c r="H142" s="51"/>
      <c r="I142" s="51"/>
      <c r="J142" s="51"/>
      <c r="K142" s="51"/>
      <c r="L142" s="51"/>
      <c r="M142" s="51"/>
      <c r="N142" s="51"/>
      <c r="O142" s="51"/>
      <c r="P142" s="51"/>
      <c r="Q142" s="51"/>
      <c r="R142" s="51"/>
      <c r="S142" s="51"/>
      <c r="T142" s="51"/>
      <c r="U142" s="51"/>
      <c r="V142" s="51"/>
      <c r="W142" s="51"/>
    </row>
    <row r="143" spans="1:23" ht="16.5" x14ac:dyDescent="0.3">
      <c r="A143" s="51"/>
      <c r="B143" s="199"/>
      <c r="C143" s="272"/>
      <c r="D143" s="273"/>
      <c r="E143" s="51"/>
      <c r="F143" s="51"/>
      <c r="G143" s="51"/>
      <c r="H143" s="51"/>
      <c r="I143" s="51"/>
      <c r="J143" s="51"/>
      <c r="K143" s="51"/>
      <c r="L143" s="51"/>
      <c r="M143" s="51"/>
      <c r="N143" s="51"/>
      <c r="O143" s="51"/>
      <c r="P143" s="51"/>
      <c r="Q143" s="51"/>
      <c r="R143" s="51"/>
      <c r="S143" s="51"/>
      <c r="T143" s="51"/>
      <c r="U143" s="51"/>
      <c r="V143" s="51"/>
      <c r="W143" s="51"/>
    </row>
    <row r="144" spans="1:23" ht="16.5" x14ac:dyDescent="0.3">
      <c r="A144" s="51"/>
      <c r="B144" s="205" t="s">
        <v>95</v>
      </c>
      <c r="C144" s="199"/>
      <c r="D144" s="199"/>
      <c r="E144" s="51"/>
      <c r="F144" s="51"/>
      <c r="G144" s="51"/>
      <c r="H144" s="51"/>
      <c r="I144" s="51"/>
      <c r="J144" s="51"/>
      <c r="K144" s="51"/>
      <c r="L144" s="51"/>
      <c r="M144" s="51"/>
      <c r="N144" s="51"/>
      <c r="O144" s="51"/>
      <c r="P144" s="51"/>
      <c r="Q144" s="51"/>
      <c r="R144" s="51"/>
      <c r="S144" s="51"/>
      <c r="T144" s="51"/>
      <c r="U144" s="51"/>
      <c r="V144" s="51"/>
      <c r="W144" s="51"/>
    </row>
    <row r="145" spans="1:23" ht="16.5" x14ac:dyDescent="0.3">
      <c r="A145" s="213"/>
      <c r="B145" s="51"/>
      <c r="C145" s="51"/>
      <c r="D145" s="51"/>
      <c r="E145" s="51"/>
      <c r="F145" s="51"/>
      <c r="G145" s="51"/>
      <c r="H145" s="51"/>
      <c r="I145" s="51"/>
      <c r="J145" s="51"/>
      <c r="K145" s="51"/>
      <c r="L145" s="51"/>
      <c r="M145" s="51"/>
      <c r="N145" s="51"/>
      <c r="O145" s="51"/>
      <c r="P145" s="51"/>
      <c r="Q145" s="51"/>
      <c r="R145" s="51"/>
      <c r="S145" s="51"/>
      <c r="T145" s="51"/>
      <c r="U145" s="51"/>
      <c r="V145" s="51"/>
      <c r="W145" s="51"/>
    </row>
    <row r="146" spans="1:23" ht="16.5" x14ac:dyDescent="0.3">
      <c r="A146" s="213"/>
      <c r="B146" s="51"/>
      <c r="C146" s="51"/>
      <c r="D146" s="51"/>
      <c r="E146" s="51"/>
      <c r="F146" s="51"/>
      <c r="G146" s="51"/>
      <c r="H146" s="51"/>
      <c r="I146" s="51"/>
      <c r="J146" s="51"/>
      <c r="K146" s="51"/>
      <c r="L146" s="51"/>
      <c r="M146" s="51"/>
      <c r="N146" s="51"/>
      <c r="O146" s="51"/>
      <c r="P146" s="51"/>
      <c r="Q146" s="51"/>
      <c r="R146" s="51"/>
      <c r="S146" s="51"/>
      <c r="T146" s="51"/>
      <c r="U146" s="51"/>
      <c r="V146" s="51"/>
      <c r="W146" s="51"/>
    </row>
    <row r="147" spans="1:23" ht="16.5" x14ac:dyDescent="0.3">
      <c r="A147" s="213" t="s">
        <v>120</v>
      </c>
      <c r="B147" s="51"/>
      <c r="C147" s="51"/>
      <c r="D147" s="51"/>
      <c r="E147" s="51"/>
      <c r="F147" s="51"/>
      <c r="G147" s="51"/>
      <c r="H147" s="51"/>
      <c r="I147" s="51"/>
      <c r="J147" s="51"/>
      <c r="K147" s="51"/>
      <c r="L147" s="51"/>
      <c r="M147" s="51"/>
      <c r="N147" s="51"/>
      <c r="O147" s="51"/>
      <c r="P147" s="51"/>
      <c r="Q147" s="51"/>
      <c r="R147" s="51"/>
      <c r="S147" s="51"/>
      <c r="T147" s="51"/>
      <c r="U147" s="51"/>
      <c r="V147" s="51"/>
      <c r="W147" s="51"/>
    </row>
    <row r="148" spans="1:23" ht="16.5" x14ac:dyDescent="0.3">
      <c r="A148" s="213"/>
      <c r="B148" s="51"/>
      <c r="C148" s="51"/>
      <c r="D148" s="51"/>
      <c r="E148" s="51"/>
      <c r="F148" s="51"/>
      <c r="G148" s="51"/>
      <c r="H148" s="51"/>
      <c r="I148" s="51"/>
      <c r="J148" s="51"/>
      <c r="K148" s="51"/>
      <c r="L148" s="51"/>
      <c r="M148" s="51"/>
      <c r="N148" s="51"/>
      <c r="O148" s="51"/>
      <c r="P148" s="51"/>
      <c r="Q148" s="51"/>
      <c r="R148" s="51"/>
      <c r="S148" s="51"/>
      <c r="T148" s="51"/>
      <c r="U148" s="51"/>
      <c r="V148" s="51"/>
      <c r="W148" s="51"/>
    </row>
    <row r="149" spans="1:23" ht="33" x14ac:dyDescent="0.3">
      <c r="A149" s="51"/>
      <c r="B149" s="201" t="s">
        <v>90</v>
      </c>
      <c r="C149" s="201" t="s">
        <v>77</v>
      </c>
      <c r="D149" s="201" t="s">
        <v>78</v>
      </c>
      <c r="E149" s="51"/>
      <c r="F149" s="51"/>
      <c r="G149" s="51"/>
      <c r="H149" s="51"/>
      <c r="I149" s="51"/>
      <c r="J149" s="51"/>
      <c r="K149" s="51"/>
      <c r="L149" s="51"/>
      <c r="M149" s="51"/>
      <c r="N149" s="51"/>
      <c r="O149" s="51"/>
      <c r="P149" s="51"/>
      <c r="Q149" s="51"/>
      <c r="R149" s="51"/>
      <c r="S149" s="51"/>
      <c r="T149" s="51"/>
      <c r="U149" s="51"/>
      <c r="V149" s="51"/>
      <c r="W149" s="51"/>
    </row>
    <row r="150" spans="1:23" ht="16.5" x14ac:dyDescent="0.3">
      <c r="A150" s="51"/>
      <c r="B150" s="199" t="s">
        <v>30</v>
      </c>
      <c r="C150" s="215"/>
      <c r="D150" s="215"/>
      <c r="E150" s="51"/>
      <c r="F150" s="51"/>
      <c r="G150" s="51"/>
      <c r="H150" s="51"/>
      <c r="I150" s="51"/>
      <c r="J150" s="51"/>
      <c r="K150" s="51"/>
      <c r="L150" s="51"/>
      <c r="M150" s="51"/>
      <c r="N150" s="51"/>
      <c r="O150" s="51"/>
      <c r="P150" s="51"/>
      <c r="Q150" s="51"/>
      <c r="R150" s="51"/>
      <c r="S150" s="51"/>
      <c r="T150" s="51"/>
      <c r="U150" s="51"/>
      <c r="V150" s="51"/>
      <c r="W150" s="51"/>
    </row>
    <row r="151" spans="1:23" ht="16.5" x14ac:dyDescent="0.3">
      <c r="A151" s="51"/>
      <c r="B151" s="199"/>
      <c r="C151" s="216"/>
      <c r="D151" s="216"/>
      <c r="E151" s="51"/>
      <c r="F151" s="51"/>
      <c r="G151" s="51"/>
      <c r="H151" s="51"/>
      <c r="I151" s="51"/>
      <c r="J151" s="51"/>
      <c r="K151" s="51"/>
      <c r="L151" s="51"/>
      <c r="M151" s="51"/>
      <c r="N151" s="51"/>
      <c r="O151" s="51"/>
      <c r="P151" s="51"/>
      <c r="Q151" s="51"/>
      <c r="R151" s="51"/>
      <c r="S151" s="51"/>
      <c r="T151" s="51"/>
      <c r="U151" s="51"/>
      <c r="V151" s="51"/>
      <c r="W151" s="51"/>
    </row>
    <row r="152" spans="1:23" ht="16.5" x14ac:dyDescent="0.3">
      <c r="A152" s="51"/>
      <c r="B152" s="205" t="s">
        <v>95</v>
      </c>
      <c r="C152" s="217"/>
      <c r="D152" s="217"/>
      <c r="E152" s="51"/>
      <c r="F152" s="51"/>
      <c r="G152" s="51"/>
      <c r="H152" s="51"/>
      <c r="I152" s="51"/>
      <c r="J152" s="51"/>
      <c r="K152" s="51"/>
      <c r="L152" s="51"/>
      <c r="M152" s="51"/>
      <c r="N152" s="51"/>
      <c r="O152" s="51"/>
      <c r="P152" s="51"/>
      <c r="Q152" s="51"/>
      <c r="R152" s="51"/>
      <c r="S152" s="51"/>
      <c r="T152" s="51"/>
      <c r="U152" s="51"/>
      <c r="V152" s="51"/>
      <c r="W152" s="51"/>
    </row>
    <row r="153" spans="1:23" ht="16.5" x14ac:dyDescent="0.3">
      <c r="A153" s="218"/>
      <c r="B153" s="51"/>
      <c r="C153" s="51"/>
      <c r="D153" s="51"/>
      <c r="E153" s="51"/>
      <c r="F153" s="51"/>
      <c r="G153" s="51"/>
      <c r="H153" s="51"/>
      <c r="I153" s="51"/>
      <c r="J153" s="51"/>
      <c r="K153" s="51"/>
      <c r="L153" s="51"/>
      <c r="M153" s="51"/>
      <c r="N153" s="51"/>
      <c r="O153" s="51"/>
      <c r="P153" s="51"/>
      <c r="Q153" s="51"/>
      <c r="R153" s="51"/>
      <c r="S153" s="51"/>
      <c r="T153" s="51"/>
      <c r="U153" s="51"/>
      <c r="V153" s="51"/>
      <c r="W153" s="51"/>
    </row>
    <row r="154" spans="1:23" ht="16.5" x14ac:dyDescent="0.3">
      <c r="A154" s="51"/>
      <c r="B154" s="51"/>
      <c r="C154" s="51"/>
      <c r="D154" s="51"/>
      <c r="E154" s="51"/>
      <c r="F154" s="51"/>
      <c r="G154" s="51"/>
      <c r="H154" s="51"/>
      <c r="I154" s="51"/>
      <c r="J154" s="51"/>
      <c r="K154" s="51"/>
      <c r="L154" s="51"/>
      <c r="M154" s="51"/>
      <c r="N154" s="51"/>
      <c r="O154" s="51"/>
      <c r="P154" s="51"/>
      <c r="Q154" s="51"/>
      <c r="R154" s="51"/>
      <c r="S154" s="51"/>
      <c r="T154" s="51"/>
      <c r="U154" s="51"/>
      <c r="V154" s="51"/>
      <c r="W154" s="51"/>
    </row>
    <row r="155" spans="1:23" ht="16.5" x14ac:dyDescent="0.3">
      <c r="A155" s="222" t="s">
        <v>153</v>
      </c>
      <c r="B155" s="51"/>
      <c r="C155" s="51"/>
      <c r="D155" s="51"/>
      <c r="E155" s="51"/>
      <c r="F155" s="51"/>
      <c r="G155" s="51"/>
      <c r="H155" s="51"/>
      <c r="I155" s="51"/>
      <c r="J155" s="51"/>
      <c r="K155" s="51"/>
      <c r="L155" s="51"/>
      <c r="M155" s="51"/>
      <c r="N155" s="51"/>
      <c r="O155" s="51"/>
      <c r="P155" s="51"/>
      <c r="Q155" s="51"/>
      <c r="R155" s="51"/>
      <c r="S155" s="51"/>
      <c r="T155" s="51"/>
      <c r="U155" s="51"/>
      <c r="V155" s="51"/>
      <c r="W155" s="51"/>
    </row>
    <row r="157" spans="1:23" x14ac:dyDescent="0.2">
      <c r="A157" s="286"/>
      <c r="B157" s="286"/>
      <c r="C157" s="286"/>
      <c r="D157" s="286"/>
      <c r="E157" s="286"/>
    </row>
    <row r="158" spans="1:23" x14ac:dyDescent="0.2">
      <c r="A158" s="286"/>
      <c r="B158" s="286"/>
      <c r="C158" s="286"/>
      <c r="D158" s="286"/>
      <c r="E158" s="286"/>
    </row>
    <row r="159" spans="1:23" x14ac:dyDescent="0.2">
      <c r="A159" s="286"/>
      <c r="B159" s="286"/>
      <c r="C159" s="286"/>
      <c r="D159" s="286"/>
      <c r="E159" s="286"/>
    </row>
    <row r="160" spans="1:23" x14ac:dyDescent="0.2">
      <c r="A160" s="286"/>
      <c r="B160" s="286"/>
      <c r="C160" s="286"/>
      <c r="D160" s="286"/>
      <c r="E160" s="286"/>
    </row>
    <row r="161" spans="1:5" x14ac:dyDescent="0.2">
      <c r="A161" s="286"/>
      <c r="B161" s="286"/>
      <c r="C161" s="286"/>
      <c r="D161" s="286"/>
      <c r="E161" s="286"/>
    </row>
    <row r="162" spans="1:5" x14ac:dyDescent="0.2">
      <c r="A162" s="286"/>
      <c r="B162" s="286"/>
      <c r="C162" s="286"/>
      <c r="D162" s="286"/>
      <c r="E162" s="286"/>
    </row>
    <row r="163" spans="1:5" x14ac:dyDescent="0.2">
      <c r="A163" s="286"/>
      <c r="B163" s="286"/>
      <c r="C163" s="286"/>
      <c r="D163" s="286"/>
      <c r="E163" s="286"/>
    </row>
    <row r="164" spans="1:5" x14ac:dyDescent="0.2">
      <c r="A164" s="286"/>
      <c r="B164" s="286"/>
      <c r="C164" s="286"/>
      <c r="D164" s="286"/>
      <c r="E164" s="286"/>
    </row>
    <row r="165" spans="1:5" x14ac:dyDescent="0.2">
      <c r="A165" s="286"/>
      <c r="B165" s="286"/>
      <c r="C165" s="286"/>
      <c r="D165" s="286"/>
      <c r="E165" s="286"/>
    </row>
    <row r="166" spans="1:5" x14ac:dyDescent="0.2">
      <c r="A166" s="286"/>
      <c r="B166" s="286"/>
      <c r="C166" s="286"/>
      <c r="D166" s="286"/>
      <c r="E166" s="286"/>
    </row>
    <row r="167" spans="1:5" x14ac:dyDescent="0.2">
      <c r="A167" s="286"/>
      <c r="B167" s="286"/>
      <c r="C167" s="286"/>
      <c r="D167" s="286"/>
      <c r="E167" s="286"/>
    </row>
    <row r="168" spans="1:5" x14ac:dyDescent="0.2">
      <c r="A168" s="286"/>
      <c r="B168" s="286"/>
      <c r="C168" s="286"/>
      <c r="D168" s="286"/>
      <c r="E168" s="286"/>
    </row>
    <row r="169" spans="1:5" x14ac:dyDescent="0.2">
      <c r="A169" s="286"/>
      <c r="B169" s="286"/>
      <c r="C169" s="286"/>
      <c r="D169" s="286"/>
      <c r="E169" s="286"/>
    </row>
    <row r="170" spans="1:5" x14ac:dyDescent="0.2">
      <c r="A170" s="286"/>
      <c r="B170" s="286"/>
      <c r="C170" s="286"/>
      <c r="D170" s="286"/>
      <c r="E170" s="286"/>
    </row>
    <row r="171" spans="1:5" x14ac:dyDescent="0.2">
      <c r="A171" s="286"/>
      <c r="B171" s="286"/>
      <c r="C171" s="286"/>
      <c r="D171" s="286"/>
      <c r="E171" s="286"/>
    </row>
    <row r="172" spans="1:5" x14ac:dyDescent="0.2">
      <c r="A172" s="286"/>
      <c r="B172" s="286"/>
      <c r="C172" s="286"/>
      <c r="D172" s="286"/>
      <c r="E172" s="286"/>
    </row>
    <row r="173" spans="1:5" x14ac:dyDescent="0.2">
      <c r="A173" s="286"/>
      <c r="B173" s="286"/>
      <c r="C173" s="286"/>
      <c r="D173" s="286"/>
      <c r="E173" s="286"/>
    </row>
    <row r="174" spans="1:5" x14ac:dyDescent="0.2">
      <c r="A174" s="286"/>
      <c r="B174" s="286"/>
      <c r="C174" s="286"/>
      <c r="D174" s="286"/>
      <c r="E174" s="286"/>
    </row>
    <row r="175" spans="1:5" x14ac:dyDescent="0.2">
      <c r="A175" s="286"/>
      <c r="B175" s="286"/>
      <c r="C175" s="286"/>
      <c r="D175" s="286"/>
      <c r="E175" s="286"/>
    </row>
    <row r="176" spans="1:5" x14ac:dyDescent="0.2">
      <c r="A176" s="286"/>
      <c r="B176" s="286"/>
      <c r="C176" s="286"/>
      <c r="D176" s="286"/>
      <c r="E176" s="286"/>
    </row>
    <row r="177" spans="1:5" x14ac:dyDescent="0.2">
      <c r="A177" s="286"/>
      <c r="B177" s="286"/>
      <c r="C177" s="286"/>
      <c r="D177" s="286"/>
      <c r="E177" s="286"/>
    </row>
    <row r="178" spans="1:5" x14ac:dyDescent="0.2">
      <c r="A178" s="286"/>
      <c r="B178" s="286"/>
      <c r="C178" s="286"/>
      <c r="D178" s="286"/>
      <c r="E178" s="286"/>
    </row>
  </sheetData>
  <mergeCells count="44">
    <mergeCell ref="L44:R45"/>
    <mergeCell ref="A31:G31"/>
    <mergeCell ref="A13:G13"/>
    <mergeCell ref="A29:I30"/>
    <mergeCell ref="A6:K6"/>
    <mergeCell ref="A7:K7"/>
    <mergeCell ref="A8:K9"/>
    <mergeCell ref="A10:K10"/>
    <mergeCell ref="A11:K11"/>
    <mergeCell ref="A157:E178"/>
    <mergeCell ref="A43:G44"/>
    <mergeCell ref="A2:G2"/>
    <mergeCell ref="A3:G3"/>
    <mergeCell ref="A4:G4"/>
    <mergeCell ref="A5:G5"/>
    <mergeCell ref="A32:G33"/>
    <mergeCell ref="A34:G35"/>
    <mergeCell ref="A36:G37"/>
    <mergeCell ref="A38:G38"/>
    <mergeCell ref="A39:G40"/>
    <mergeCell ref="A60:G60"/>
    <mergeCell ref="A45:G45"/>
    <mergeCell ref="A46:G47"/>
    <mergeCell ref="A48:G48"/>
    <mergeCell ref="A49:G50"/>
    <mergeCell ref="A51:G51"/>
    <mergeCell ref="A52:G53"/>
    <mergeCell ref="A54:G54"/>
    <mergeCell ref="A55:G56"/>
    <mergeCell ref="A57:G57"/>
    <mergeCell ref="A58:G58"/>
    <mergeCell ref="A59:G59"/>
    <mergeCell ref="A135:F135"/>
    <mergeCell ref="C142:D143"/>
    <mergeCell ref="A61:G62"/>
    <mergeCell ref="C68:E69"/>
    <mergeCell ref="C75:F76"/>
    <mergeCell ref="A79:G79"/>
    <mergeCell ref="A82:G82"/>
    <mergeCell ref="A84:G85"/>
    <mergeCell ref="A86:G87"/>
    <mergeCell ref="A88:G89"/>
    <mergeCell ref="A124:F125"/>
    <mergeCell ref="B126:D126"/>
  </mergeCells>
  <hyperlinks>
    <hyperlink ref="A137" location="'6'!A1" display="Ver Cuadro" xr:uid="{00000000-0004-0000-0600-000000000000}"/>
  </hyperlinks>
  <pageMargins left="0.35539215686274511"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5"/>
  <sheetViews>
    <sheetView showGridLines="0" zoomScale="70" zoomScaleNormal="70" workbookViewId="0">
      <pane ySplit="4" topLeftCell="A5" activePane="bottomLeft" state="frozen"/>
      <selection pane="bottomLeft" activeCell="C32" sqref="C32"/>
    </sheetView>
  </sheetViews>
  <sheetFormatPr baseColWidth="10" defaultColWidth="11.42578125" defaultRowHeight="14.25" x14ac:dyDescent="0.2"/>
  <cols>
    <col min="1" max="1" width="24.42578125" style="38" customWidth="1"/>
    <col min="2" max="2" width="47.85546875" style="38" bestFit="1" customWidth="1"/>
    <col min="3" max="3" width="23.85546875" style="38" bestFit="1" customWidth="1"/>
    <col min="4" max="4" width="13.28515625" style="38" customWidth="1"/>
    <col min="5" max="5" width="19.7109375" style="38" customWidth="1"/>
    <col min="6" max="6" width="22.140625" style="38" bestFit="1" customWidth="1"/>
    <col min="7" max="7" width="11.42578125" style="38" bestFit="1" customWidth="1"/>
    <col min="8" max="8" width="17.140625" style="38" bestFit="1" customWidth="1"/>
    <col min="9" max="9" width="22.42578125" style="38" customWidth="1"/>
    <col min="10" max="10" width="21.28515625" style="38" bestFit="1" customWidth="1"/>
    <col min="11" max="11" width="17.140625" style="38" bestFit="1" customWidth="1"/>
    <col min="12" max="16384" width="11.42578125" style="38"/>
  </cols>
  <sheetData>
    <row r="1" spans="1:15" ht="16.5" x14ac:dyDescent="0.3">
      <c r="A1" s="288" t="s">
        <v>122</v>
      </c>
      <c r="B1" s="288"/>
      <c r="C1" s="51"/>
      <c r="D1" s="51"/>
      <c r="E1" s="51"/>
      <c r="F1" s="51"/>
      <c r="G1" s="51"/>
      <c r="H1" s="51"/>
      <c r="I1" s="51"/>
      <c r="J1" s="51"/>
      <c r="K1" s="51"/>
      <c r="L1" s="51"/>
      <c r="M1" s="51"/>
      <c r="N1" s="51"/>
      <c r="O1" s="51"/>
    </row>
    <row r="2" spans="1:15" ht="21" x14ac:dyDescent="0.4">
      <c r="A2" s="291" t="str">
        <f>+"COMPOSICIÓN DE LAS INVERSIONES DEL FONDO DE INVERSIÓN INVESTOR FINANCIAMIENTO PARA AUTOMOTORES Y MAQUINARIAS DOLARES AMERICANOS CORRESPONDIENTE AL "&amp;UPPER(TEXT(Indice!$N$3,"DD \D\E MMMM \D\E YYYY"))</f>
        <v>COMPOSICIÓN DE LAS INVERSIONES DEL FONDO DE INVERSIÓN INVESTOR FINANCIAMIENTO PARA AUTOMOTORES Y MAQUINARIAS DOLARES AMERICANOS CORRESPONDIENTE AL 31 DE DICIEMBRE DE 2023</v>
      </c>
      <c r="B2" s="292"/>
      <c r="C2" s="292"/>
      <c r="D2" s="292"/>
      <c r="E2" s="292"/>
      <c r="F2" s="292"/>
      <c r="G2" s="292"/>
      <c r="H2" s="292"/>
      <c r="I2" s="292"/>
      <c r="J2" s="292"/>
      <c r="K2" s="292"/>
      <c r="L2" s="292"/>
      <c r="M2" s="292"/>
      <c r="N2" s="292"/>
      <c r="O2" s="292"/>
    </row>
    <row r="3" spans="1:15" ht="15" customHeight="1" x14ac:dyDescent="0.3">
      <c r="A3" s="51"/>
      <c r="B3" s="51"/>
      <c r="C3" s="51"/>
      <c r="D3" s="51"/>
      <c r="E3" s="51"/>
      <c r="F3" s="51"/>
      <c r="G3" s="51"/>
      <c r="H3" s="51"/>
      <c r="I3" s="51"/>
      <c r="J3" s="51"/>
      <c r="K3" s="51"/>
      <c r="L3" s="51"/>
      <c r="M3" s="51"/>
      <c r="N3" s="51"/>
      <c r="O3" s="51"/>
    </row>
    <row r="4" spans="1:15" ht="89.25" x14ac:dyDescent="0.2">
      <c r="A4" s="223" t="s">
        <v>123</v>
      </c>
      <c r="B4" s="223" t="s">
        <v>124</v>
      </c>
      <c r="C4" s="223" t="s">
        <v>129</v>
      </c>
      <c r="D4" s="223" t="s">
        <v>130</v>
      </c>
      <c r="E4" s="224" t="s">
        <v>131</v>
      </c>
      <c r="F4" s="223" t="s">
        <v>125</v>
      </c>
      <c r="G4" s="223" t="s">
        <v>132</v>
      </c>
      <c r="H4" s="223" t="s">
        <v>133</v>
      </c>
      <c r="I4" s="223" t="s">
        <v>134</v>
      </c>
      <c r="J4" s="223" t="s">
        <v>135</v>
      </c>
      <c r="K4" s="223" t="s">
        <v>136</v>
      </c>
      <c r="L4" s="223" t="s">
        <v>137</v>
      </c>
      <c r="M4" s="223" t="s">
        <v>138</v>
      </c>
      <c r="N4" s="223" t="s">
        <v>139</v>
      </c>
      <c r="O4" s="223" t="s">
        <v>140</v>
      </c>
    </row>
    <row r="5" spans="1:15" ht="16.5" customHeight="1" x14ac:dyDescent="0.2">
      <c r="A5" s="225"/>
      <c r="B5" s="225"/>
      <c r="C5" s="225"/>
      <c r="D5" s="225"/>
      <c r="E5" s="226"/>
      <c r="F5" s="225"/>
      <c r="G5" s="225"/>
      <c r="H5" s="227"/>
      <c r="I5" s="227"/>
      <c r="J5" s="227"/>
      <c r="K5" s="227"/>
      <c r="L5" s="228"/>
      <c r="M5" s="229"/>
      <c r="N5" s="228"/>
      <c r="O5" s="228"/>
    </row>
    <row r="6" spans="1:15" ht="16.5" customHeight="1" x14ac:dyDescent="0.2">
      <c r="A6" s="225"/>
      <c r="B6" s="225"/>
      <c r="C6" s="225"/>
      <c r="D6" s="225"/>
      <c r="E6" s="226"/>
      <c r="F6" s="225"/>
      <c r="G6" s="225"/>
      <c r="H6" s="227"/>
      <c r="I6" s="227"/>
      <c r="J6" s="227"/>
      <c r="K6" s="227"/>
      <c r="L6" s="228"/>
      <c r="M6" s="229"/>
      <c r="N6" s="228"/>
      <c r="O6" s="228"/>
    </row>
    <row r="7" spans="1:15" ht="16.5" customHeight="1" x14ac:dyDescent="0.2">
      <c r="A7" s="225"/>
      <c r="B7" s="225"/>
      <c r="C7" s="225"/>
      <c r="D7" s="225"/>
      <c r="E7" s="226"/>
      <c r="F7" s="225"/>
      <c r="G7" s="225"/>
      <c r="H7" s="227"/>
      <c r="I7" s="227"/>
      <c r="J7" s="227"/>
      <c r="K7" s="227"/>
      <c r="L7" s="228"/>
      <c r="M7" s="229"/>
      <c r="N7" s="228"/>
      <c r="O7" s="228"/>
    </row>
    <row r="8" spans="1:15" ht="16.5" customHeight="1" x14ac:dyDescent="0.2">
      <c r="A8" s="225"/>
      <c r="B8" s="225"/>
      <c r="C8" s="225"/>
      <c r="D8" s="225"/>
      <c r="E8" s="226"/>
      <c r="F8" s="225"/>
      <c r="G8" s="225"/>
      <c r="H8" s="227"/>
      <c r="I8" s="227"/>
      <c r="J8" s="227"/>
      <c r="K8" s="227"/>
      <c r="L8" s="228"/>
      <c r="M8" s="229"/>
      <c r="N8" s="228"/>
      <c r="O8" s="228"/>
    </row>
    <row r="9" spans="1:15" ht="16.5" customHeight="1" x14ac:dyDescent="0.2">
      <c r="A9" s="225"/>
      <c r="B9" s="225"/>
      <c r="C9" s="225"/>
      <c r="D9" s="225"/>
      <c r="E9" s="226"/>
      <c r="F9" s="225"/>
      <c r="G9" s="225"/>
      <c r="H9" s="227"/>
      <c r="I9" s="227"/>
      <c r="J9" s="227"/>
      <c r="K9" s="227"/>
      <c r="L9" s="228"/>
      <c r="M9" s="229"/>
      <c r="N9" s="228"/>
      <c r="O9" s="228"/>
    </row>
    <row r="10" spans="1:15" ht="16.5" x14ac:dyDescent="0.2">
      <c r="A10" s="225"/>
      <c r="B10" s="225"/>
      <c r="C10" s="225"/>
      <c r="D10" s="225"/>
      <c r="E10" s="226"/>
      <c r="F10" s="225"/>
      <c r="G10" s="225"/>
      <c r="H10" s="227"/>
      <c r="I10" s="227"/>
      <c r="J10" s="227"/>
      <c r="K10" s="227"/>
      <c r="L10" s="228"/>
      <c r="M10" s="229"/>
      <c r="N10" s="228"/>
      <c r="O10" s="228"/>
    </row>
    <row r="11" spans="1:15" ht="15.75" x14ac:dyDescent="0.3">
      <c r="A11" s="289" t="s">
        <v>126</v>
      </c>
      <c r="B11" s="290"/>
      <c r="C11" s="290"/>
      <c r="D11" s="290"/>
      <c r="E11" s="290"/>
      <c r="F11" s="290"/>
      <c r="G11" s="290"/>
      <c r="H11" s="290"/>
      <c r="I11" s="290"/>
      <c r="J11" s="230">
        <f>SUM(J5:J10)</f>
        <v>0</v>
      </c>
      <c r="K11" s="289"/>
      <c r="L11" s="289"/>
      <c r="M11" s="289"/>
      <c r="N11" s="289"/>
      <c r="O11" s="289"/>
    </row>
    <row r="12" spans="1:15" ht="16.5" x14ac:dyDescent="0.3">
      <c r="A12" s="51"/>
      <c r="B12" s="51"/>
      <c r="C12" s="51"/>
      <c r="D12" s="51"/>
      <c r="E12" s="51"/>
      <c r="F12" s="51"/>
      <c r="G12" s="51"/>
      <c r="H12" s="51"/>
      <c r="I12" s="51"/>
      <c r="J12" s="51"/>
      <c r="K12" s="51"/>
      <c r="L12" s="51"/>
      <c r="M12" s="51"/>
      <c r="N12" s="51"/>
      <c r="O12" s="51"/>
    </row>
    <row r="13" spans="1:15" ht="16.5" x14ac:dyDescent="0.3">
      <c r="A13" s="51"/>
      <c r="B13" s="51"/>
      <c r="C13" s="51"/>
      <c r="D13" s="51"/>
      <c r="E13" s="51"/>
      <c r="F13" s="51"/>
      <c r="G13" s="51"/>
      <c r="H13" s="51"/>
      <c r="I13" s="51"/>
      <c r="J13" s="51"/>
      <c r="K13" s="51"/>
      <c r="L13" s="51"/>
      <c r="M13" s="51"/>
      <c r="N13" s="51"/>
      <c r="O13" s="51"/>
    </row>
    <row r="15" spans="1:15" ht="15.75" x14ac:dyDescent="0.25">
      <c r="A15" s="47"/>
      <c r="C15" s="48"/>
    </row>
  </sheetData>
  <mergeCells count="4">
    <mergeCell ref="A1:B1"/>
    <mergeCell ref="A11:I11"/>
    <mergeCell ref="K11:O11"/>
    <mergeCell ref="A2:O2"/>
  </mergeCells>
  <pageMargins left="0.7" right="0.7" top="0.75" bottom="0.75" header="0.3" footer="0.3"/>
  <drawing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kL/9H7l5QuBXxk5hpdd3pLsxIO+zrPbBuBYVQ4tXsWY=</DigestValue>
    </Reference>
    <Reference Type="http://www.w3.org/2000/09/xmldsig#Object" URI="#idOfficeObject">
      <DigestMethod Algorithm="http://www.w3.org/2001/04/xmlenc#sha256"/>
      <DigestValue>uYCk+kBnIPoHPoPo0Nj3L6zxhG3nU5QcdBieEmqRTRA=</DigestValue>
    </Reference>
    <Reference Type="http://uri.etsi.org/01903#SignedProperties" URI="#idSignedProperties">
      <Transforms>
        <Transform Algorithm="http://www.w3.org/TR/2001/REC-xml-c14n-20010315"/>
      </Transforms>
      <DigestMethod Algorithm="http://www.w3.org/2001/04/xmlenc#sha256"/>
      <DigestValue>DcWqcWtRwNtjuNio/7ZXqiG9b+hr21uOShPfgm5+5nU=</DigestValue>
    </Reference>
    <Reference Type="http://www.w3.org/2000/09/xmldsig#Object" URI="#idValidSigLnImg">
      <DigestMethod Algorithm="http://www.w3.org/2001/04/xmlenc#sha256"/>
      <DigestValue>qdoq/3N+q219zmCj0HerC9ywaBnrPGNHuU8MhghO70k=</DigestValue>
    </Reference>
    <Reference Type="http://www.w3.org/2000/09/xmldsig#Object" URI="#idInvalidSigLnImg">
      <DigestMethod Algorithm="http://www.w3.org/2001/04/xmlenc#sha256"/>
      <DigestValue>lH42UCRR5Uy/kVtfL1ffEQ5RfhIaElJF0GiLL8jPSpI=</DigestValue>
    </Reference>
  </SignedInfo>
  <SignatureValue>PABGnNbcVBBSknmNHSlE80zQKtw4AOmWirDBeUF6dKKtrnQGy504B3yXKt/m3y14D9l9Zu6iMpKn
GRF20hqfMQ6J7U+ZQJVNmjnbcK2Ut142we9FFkBf+pLxDAA2ybczE12K2I0nY9H8ym/fJDdtPkvd
mAO6uJrQqq6RgFftIaaHEZfuSFMGUrTqc9kq9vm0NSxLrp9QsoUKqcpkQnlnGMAPwIWehc6SHxk5
WAzNcXzujNz7XPaSelLvO3hYjalXkZKFk+4Q4v3K1BG9MFoAn+bypD2bitH7yvnsaFaTyiNBgOOT
dWrevXveHBeuV/TzeWOKu91WTFIsb0eB8FGN4g==</SignatureValue>
  <KeyInfo>
    <X509Data>
      <X509Certificate>MIIIeDCCBmCgAwIBAgIIMS6DM34hZtswDQYJKoZIhvcNAQELBQAwWjEaMBgGA1UEAwwRQ0EtRE9DVU1FTlRBIFMuQS4xFjAUBgNVBAUTDVJVQzgwMDUwMTcyLTExFzAVBgNVBAoMDkRPQ1VNRU5UQSBTLkEuMQswCQYDVQQGEwJQWTAeFw0yMzAzMzExOTE3MDBaFw0yNTAzMzAxOTE3MDBaMIGnMRowGAYDVQQDDBFTQURZIFNNSUQgUEVSRUlSQTESMBAGA1UEBRMJQ0kxNTQ3OTU4MRIwEAYDVQQqDAlTQURZIFNNSUQxEDAOBgNVBAQMB1BFUkVJUkExCzAJBgNVBAsMAkYyMTUwMwYDVQQKDCxDRVJUSUZJQ0FETyBDVUFMSUZJQ0FETyBERSBGSVJNQSBFTEVDVFJPTklDQTELMAkGA1UEBhMCUFkwggEiMA0GCSqGSIb3DQEBAQUAA4IBDwAwggEKAoIBAQDcv4jg9UQVYMQW3nTZbudZmlc3d7ZDhKC++1NiAFDou0FCci5HIYOxzaqCq2awvXcrPdy+yXZ9Vhn4m0pUDGiuhWEc9LCnE39ip/FGpYATj0qTlPY2JbKwxPQq/9M4c3uairv4Jsv8SC26mhfnQ5NAVEe8BoH1jB2/45RBbHELV3pCZXGUb7SI1tqh4HzVsmfyZkuGazTBUAI2CwR4u3gRS6j0q3HuK5Qe2Ysa34BGgYkoY2vWKGfLpUeij4uVPaAPAIEVCdfC2FSAFsMfe6vkk3pLs311J0x3+QAVWCmth70T/b3EiGpOcMAyl7+wHKjs75LOqrlgWQOvYIi/rUXXAgMBAAGjggPyMIID7jAMBgNVHRMBAf8EAjAAMB8GA1UdIwQYMBaAFKE9hSvN2CyWHzkCDJ9TO1jYlQt7MIGUBggrBgEFBQcBAQSBhzCBhDBVBggrBgEFBQcwAoZJaHR0cHM6Ly93d3cuZGlnaXRvLmNvbS5weS91cGxvYWRzL2NlcnRpZmljYWRvLWRvY3VtZW50YS1zYS0xNTM1MTE3NzcxLmNydDArBggrBgEFBQcwAYYfaHR0cHM6Ly93d3cuZGlnaXRvLmNvbS5weS9vY3NwLzBVBgNVHREETjBMgR5zYWR5LnBlcmVpcmFAaW5wb3NpdGl2Y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QQKzMg1tda9/gvYWPq+p2XbNk27DAOBgNVHQ8BAf8EBAMCBeAwDQYJKoZIhvcNAQELBQADggIBAHontLGuu9Ch1UJ+wEl3kVVKHj02tuHmGtakXsQ1uBtkJXIQeSPa6cwovoWksYUL8aL2tEskLbxoT9OPhkPR/XQt4Lsvd8A7CbMfasQclS8dFt7nHkGMIUfPewGyRifAUXSzcCqNChoIpr0M+j0p5ZCc9vQEeeT4x4Z12DB2YqVLM5EjtCOUumILB8E333S2Zy3HmWXwqbCLpjIl6ANZ6t6SKFuQP9YUftVHgP4HIbW3Mg+q0q69z7++isI0MDCkAP8GLZ75OePNzkdKSCh4cSxUYdpugnGeLBFkY6TpsksH9zPXgpGfJ2301bEvAcOnKRifNdwqLS3Du/qpl2GHh5HPn6nhf/aNIm/E/HIqhk3e5EsaLthc1t1c7RnFymp4DyY/Xrq7u40wdIrrfzHVNBO8YNiwXJczNt9P53V/Lo3JDHUgLP7SHwvcObBBKeuO+bpxHgDpXPjJj+ZP9GCkO69dBHL/Ehj+YUiepdJMcviX2KO28B7jUxXt60Q1yVR7yjzueZBZINbnyXrn9f7M84t7P1Ik9kp0dN6cS62ZM4bMBxuHQ3aGh5Shsg/yEkTSw4kkxYxoMyiWfLSOXrhhyuET2KgpcWlmWfpj3FCffhR+cE02JweXOsXdLArvWaToBUadap8KY7pzztPMXJ83aPFpF8Q2VMkx2eUcpneJ16X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6gjIRW4BG+Dkmh5KLX3metqISSkIsfi/Lne48mdMSN8=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E3B39abkJ+6nZxAYwsCiJFxhkvA7pEzzSGewSfw7tM4=</DigestValue>
      </Reference>
      <Reference URI="/xl/drawings/drawing2.xml?ContentType=application/vnd.openxmlformats-officedocument.drawing+xml">
        <DigestMethod Algorithm="http://www.w3.org/2001/04/xmlenc#sha256"/>
        <DigestValue>nfxHIr9iEwhkkKkvvdU7cB62XlSqat2ikzGnsut/skE=</DigestValue>
      </Reference>
      <Reference URI="/xl/drawings/drawing3.xml?ContentType=application/vnd.openxmlformats-officedocument.drawing+xml">
        <DigestMethod Algorithm="http://www.w3.org/2001/04/xmlenc#sha256"/>
        <DigestValue>fTpviOW9KxlwcH1YAI0vZ6G7Fa+w2Vk8xB+eTLIeLx0=</DigestValue>
      </Reference>
      <Reference URI="/xl/drawings/drawing4.xml?ContentType=application/vnd.openxmlformats-officedocument.drawing+xml">
        <DigestMethod Algorithm="http://www.w3.org/2001/04/xmlenc#sha256"/>
        <DigestValue>OCwA9JBv29yVKh5XRAJ767Zwza9WmmcOGaN0dNyntPw=</DigestValue>
      </Reference>
      <Reference URI="/xl/drawings/drawing5.xml?ContentType=application/vnd.openxmlformats-officedocument.drawing+xml">
        <DigestMethod Algorithm="http://www.w3.org/2001/04/xmlenc#sha256"/>
        <DigestValue>rc1oeJi6sXziWjotgmywsgK2dqfrQ5SORfdHW24MEaI=</DigestValue>
      </Reference>
      <Reference URI="/xl/drawings/drawing6.xml?ContentType=application/vnd.openxmlformats-officedocument.drawing+xml">
        <DigestMethod Algorithm="http://www.w3.org/2001/04/xmlenc#sha256"/>
        <DigestValue>288fzNJwXvLgCrsigtw3a6g+EC3f4FAwxT0NOHb/bPQ=</DigestValue>
      </Reference>
      <Reference URI="/xl/drawings/drawing7.xml?ContentType=application/vnd.openxmlformats-officedocument.drawing+xml">
        <DigestMethod Algorithm="http://www.w3.org/2001/04/xmlenc#sha256"/>
        <DigestValue>gqTuw6K08jZ8Qbi0KkxsLavmw9WMZojldKBvbVAv7ZE=</DigestValue>
      </Reference>
      <Reference URI="/xl/drawings/vmlDrawing1.vml?ContentType=application/vnd.openxmlformats-officedocument.vmlDrawing">
        <DigestMethod Algorithm="http://www.w3.org/2001/04/xmlenc#sha256"/>
        <DigestValue>xovBGWGiElh2iVDKdQ4DgLefXYdDZhTAwwB3grpoG2g=</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u3UbyZgbhFVwo6qhT3y22SKKoy3sm4ruN/ynRqysjz4=</DigestValue>
      </Reference>
      <Reference URI="/xl/media/image3.emf?ContentType=image/x-emf">
        <DigestMethod Algorithm="http://www.w3.org/2001/04/xmlenc#sha256"/>
        <DigestValue>GrjymePwgfTgPhE3StkqgVtHAtSilH0SGWb4iK3WpjQ=</DigestValue>
      </Reference>
      <Reference URI="/xl/media/image4.emf?ContentType=image/x-emf">
        <DigestMethod Algorithm="http://www.w3.org/2001/04/xmlenc#sha256"/>
        <DigestValue>bucNDzd/fZprJ41c/VW5FxWXJmZFftoDXHN1fWmXEoM=</DigestValue>
      </Reference>
      <Reference URI="/xl/media/image5.emf?ContentType=image/x-emf">
        <DigestMethod Algorithm="http://www.w3.org/2001/04/xmlenc#sha256"/>
        <DigestValue>Yj48wRc98jYY9zneGwoeVCZ3TI5zIH6cGOI1ICq+R90=</DigestValue>
      </Reference>
      <Reference URI="/xl/media/image6.emf?ContentType=image/x-emf">
        <DigestMethod Algorithm="http://www.w3.org/2001/04/xmlenc#sha256"/>
        <DigestValue>M9bn0vFvSqy63b3csdl+LNZ/Km3VL64C50nI75SNXbo=</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L2ohcak+/9wjYOAARmXQmriXd+UJTzNQelAERlcaQk4=</DigestValue>
      </Reference>
      <Reference URI="/xl/printerSettings/printerSettings5.bin?ContentType=application/vnd.openxmlformats-officedocument.spreadsheetml.printerSettings">
        <DigestMethod Algorithm="http://www.w3.org/2001/04/xmlenc#sha256"/>
        <DigestValue>Ks4BefntrSEskQ3pUoQAOSGhGim+T/YhBeyZu7vQkTk=</DigestValue>
      </Reference>
      <Reference URI="/xl/sharedStrings.xml?ContentType=application/vnd.openxmlformats-officedocument.spreadsheetml.sharedStrings+xml">
        <DigestMethod Algorithm="http://www.w3.org/2001/04/xmlenc#sha256"/>
        <DigestValue>PhhZOw6zsrClyaRua4HV2iRrV/T3/kRiHhLAEi+Rf6E=</DigestValue>
      </Reference>
      <Reference URI="/xl/styles.xml?ContentType=application/vnd.openxmlformats-officedocument.spreadsheetml.styles+xml">
        <DigestMethod Algorithm="http://www.w3.org/2001/04/xmlenc#sha256"/>
        <DigestValue>8O6WX2ZOrc3or5wDqoPIfuZ/dLejWticfo88+0a451M=</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Ud5tcEbaE+7scuUVfnIa1kjKL/zKHXhRqP8usf4wmhM=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2EsuSVllC1f2CboFQo1EX7y2GhWcs5cCg9uwuQ9xe4g=</DigestValue>
      </Reference>
      <Reference URI="/xl/worksheets/sheet2.xml?ContentType=application/vnd.openxmlformats-officedocument.spreadsheetml.worksheet+xml">
        <DigestMethod Algorithm="http://www.w3.org/2001/04/xmlenc#sha256"/>
        <DigestValue>Nhtq3sBXHGK+btktdRcicflZyBW6tfKMROk1N4PoG4I=</DigestValue>
      </Reference>
      <Reference URI="/xl/worksheets/sheet3.xml?ContentType=application/vnd.openxmlformats-officedocument.spreadsheetml.worksheet+xml">
        <DigestMethod Algorithm="http://www.w3.org/2001/04/xmlenc#sha256"/>
        <DigestValue>GYydfNzFdkl9yFHbK2VGixi59ATGGVrTBsRHIMPegOM=</DigestValue>
      </Reference>
      <Reference URI="/xl/worksheets/sheet4.xml?ContentType=application/vnd.openxmlformats-officedocument.spreadsheetml.worksheet+xml">
        <DigestMethod Algorithm="http://www.w3.org/2001/04/xmlenc#sha256"/>
        <DigestValue>piKWDhK2ZjDbYkgautk0n2maf34R+O0fOO1gx+SgPQE=</DigestValue>
      </Reference>
      <Reference URI="/xl/worksheets/sheet5.xml?ContentType=application/vnd.openxmlformats-officedocument.spreadsheetml.worksheet+xml">
        <DigestMethod Algorithm="http://www.w3.org/2001/04/xmlenc#sha256"/>
        <DigestValue>zd2zvfjUF9aNABq1RB9tTtssfctYUqLOf0LhjF7/+4c=</DigestValue>
      </Reference>
      <Reference URI="/xl/worksheets/sheet6.xml?ContentType=application/vnd.openxmlformats-officedocument.spreadsheetml.worksheet+xml">
        <DigestMethod Algorithm="http://www.w3.org/2001/04/xmlenc#sha256"/>
        <DigestValue>VkhlWvfDS7HMFHgNdSHCFW9gQCDfgyB+lnAUMg8jhWc=</DigestValue>
      </Reference>
      <Reference URI="/xl/worksheets/sheet7.xml?ContentType=application/vnd.openxmlformats-officedocument.spreadsheetml.worksheet+xml">
        <DigestMethod Algorithm="http://www.w3.org/2001/04/xmlenc#sha256"/>
        <DigestValue>ajwi7Yja2CX6rr43enj7GDbWK5/k2yEKLFnFxqiVass=</DigestValue>
      </Reference>
    </Manifest>
    <SignatureProperties>
      <SignatureProperty Id="idSignatureTime" Target="#idPackageSignature">
        <mdssi:SignatureTime xmlns:mdssi="http://schemas.openxmlformats.org/package/2006/digital-signature">
          <mdssi:Format>YYYY-MM-DDThh:mm:ssTZD</mdssi:Format>
          <mdssi:Value>2024-03-26T21:28:00Z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Sady Pereira</SignatureText>
          <SignatureImage/>
          <SignatureComments/>
          <WindowsVersion>10.0</WindowsVersion>
          <OfficeVersion>16.0.17328/26</OfficeVersion>
          <ApplicationVersion>16.0.17328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2024-03-26T21:28:00Z</xd:SigningTime>
          <xd:SigningCertificate>
            <xd:Cert>
              <xd:CertDigest>
                <DigestMethod Algorithm="http://www.w3.org/2001/04/xmlenc#sha256"/>
                <DigestValue>h/KlxldD+181n4MS73/HPbuMmfour1nhJ1WK75hA0aE=</DigestValue>
              </xd:CertDigest>
              <xd:IssuerSerial>
                <X509IssuerName>C=PY, O=DOCUMENTA S.A., SERIALNUMBER=RUC80050172-1, CN=CA-DOCUMENTA S.A.</X509IssuerName>
                <X509SerialNumber>3543914213969848027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V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ZGU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Dpp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EAAABHAAAAKQAAADMAAABZ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IAAABIAAAAJQAAAAwAAAAEAAAAVAAAAJQAAAAqAAAAMwAAAIAAAABHAAAAAQAAAFVVj0EmtI9BKgAAADMAAAAMAAAATAAAAAAAAAAAAAAAAAAAAP//////////ZAAAAFMAYQBkAHkAIABQAGUAcgBlAGkAcgBhAAkAAAAIAAAACQAAAAgAAAAEAAAACQAAAAgAAAAGAAAACAAAAAQ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0AAAACgAAAFAAAABaAAAAXAAAAAEAAABVVY9BJrSPQQoAAABQAAAAEQAAAEwAAAAAAAAAAAAAAAAAAAD//////////3AAAABMAGkAYwAuACAAUwBhAGQAeQAgAFAAZQByAGUAaQByAGEA//8FAAAAAwAAAAUAAAADAAAAAwAAAAYAAAAGAAAABwAAAAUAAAADAAAABgAAAAYAAAAEAAAABgAAAAMAAAAEAAAABg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HwAAAAKAAAAYAAAADoAAABsAAAAAQAAAFVVj0EmtI9BCgAAAGAAAAAIAAAATAAAAAAAAAAAAAAAAAAAAP//////////XAAAAEMAbwBuAHQAYQBkAG8AcgAHAAAABwAAAAcAAAAEAAAABgAAAAcAAAAHAAAABAAAAEsAAABAAAAAMAAAAAUAAAAgAAAAAQAAAAEAAAAQAAAAAAAAAAAAAAAAAQAAgAAAAAAAAAAAAAAAAAEAAIAAAAAlAAAADAAAAAIAAAAnAAAAGAAAAAUAAAAAAAAA////AAAAAAAlAAAADAAAAAUAAABMAAAAZAAAAAkAAABwAAAAtAAAAHwAAAAJAAAAcAAAAKwAAAANAAAAIQDwAAAAAAAAAAAAAACAPwAAAAAAAAAAAACAPwAAAAAAAAAAAAAAAAAAAAAAAAAAAAAAAAAAAAAAAAAAJQAAAAwAAAAAAACAKAAAAAwAAAAFAAAAJQAAAAwAAAABAAAAGAAAAAwAAAAAAAAAEgAAAAwAAAABAAAAFgAAAAwAAAAAAAAAVAAAAAABAAAKAAAAcAAAALMAAAB8AAAAAQAAAFVVj0EmtI9BCgAAAHAAAAAeAAAATAAAAAQAAAAJAAAAcAAAALUAAAB9AAAAiAAAAEYAaQByAG0AYQBkAG8AIABwAG8AcgA6ACAAUwBBAEQAWQAgAFMATQBJAEQAIABQAEUAUgBFAEkAUgBBAAYAAAADAAAABAAAAAkAAAAGAAAABwAAAAcAAAADAAAABwAAAAcAAAAEAAAAAwAAAAMAAAAGAAAABwAAAAgAAAAFAAAAAwAAAAYAAAAKAAAAAwAAAAgAAAADAAAABgAAAAYAAAAHAAAABgAAAAMAAAAHAAAABwAAABYAAAAMAAAAAAAAACUAAAAMAAAAAgAAAA4AAAAUAAAAAAAAABAAAAAUAAAA</Object>
  <Object Id="idInvalidSigLnImg">AQAAAGwAAAAAAAAAAAAAAP8AAAB/AAAAAAAAAAAAAADrEQAA/AgAACBFTUYAAAEAxCA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EAAABHAAAAKQAAADMAAABZ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IAAABIAAAAJQAAAAwAAAAEAAAAVAAAAJQAAAAqAAAAMwAAAIAAAABHAAAAAQAAAFVVj0EmtI9BKgAAADMAAAAMAAAATAAAAAAAAAAAAAAAAAAAAP//////////ZAAAAFMAYQBkAHkAIABQAGUAcgBlAGkAcgBhAAkAAAAIAAAACQAAAAgAAAAEAAAACQAAAAgAAAAGAAAACAAAAAQ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0AAAACgAAAFAAAABaAAAAXAAAAAEAAABVVY9BJrSPQQoAAABQAAAAEQAAAEwAAAAAAAAAAAAAAAAAAAD//////////3AAAABMAGkAYwAuACAAUwBhAGQAeQAgAFAAZQByAGUAaQByAGEA//8FAAAAAwAAAAUAAAADAAAAAwAAAAYAAAAGAAAABwAAAAUAAAADAAAABgAAAAYAAAAEAAAABgAAAAMAAAAEAAAABg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HwAAAAKAAAAYAAAADoAAABsAAAAAQAAAFVVj0EmtI9BCgAAAGAAAAAIAAAATAAAAAAAAAAAAAAAAAAAAP//////////XAAAAEMAbwBuAHQAYQBkAG8AcgAHAAAABwAAAAcAAAAEAAAABgAAAAcAAAAHAAAABAAAAEsAAABAAAAAMAAAAAUAAAAgAAAAAQAAAAEAAAAQAAAAAAAAAAAAAAAAAQAAgAAAAAAAAAAAAAAAAAEAAIAAAAAlAAAADAAAAAIAAAAnAAAAGAAAAAUAAAAAAAAA////AAAAAAAlAAAADAAAAAUAAABMAAAAZAAAAAkAAABwAAAAtAAAAHwAAAAJAAAAcAAAAKwAAAANAAAAIQDwAAAAAAAAAAAAAACAPwAAAAAAAAAAAACAPwAAAAAAAAAAAAAAAAAAAAAAAAAAAAAAAAAAAAAAAAAAJQAAAAwAAAAAAACAKAAAAAwAAAAFAAAAJQAAAAwAAAABAAAAGAAAAAwAAAAAAAAAEgAAAAwAAAABAAAAFgAAAAwAAAAAAAAAVAAAAAABAAAKAAAAcAAAALMAAAB8AAAAAQAAAFVVj0EmtI9BCgAAAHAAAAAeAAAATAAAAAQAAAAJAAAAcAAAALUAAAB9AAAAiAAAAEYAaQByAG0AYQBkAG8AIABwAG8AcgA6ACAAUwBBAEQAWQAgAFMATQBJAEQAIABQAEUAUgBFAEkAUgBBAAYAAAADAAAABAAAAAkAAAAGAAAABwAAAAcAAAADAAAABwAAAAcAAAAEAAAAAwAAAAMAAAAGAAAABwAAAAgAAAAFAAAAAwAAAAYAAAAKAAAAAwAAAAgAAAADAAAABgAAAAYAAAAHAAAABgAAAAMAAAAHAAAABw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ecdsa-sha384"/>
    <Reference Type="http://www.w3.org/2000/09/xmldsig#Object" URI="#idPackageObject">
      <DigestMethod Algorithm="http://www.w3.org/2001/04/xmldsig-more#sha384"/>
      <DigestValue>4B7C632DnQx30/+ZU7x31Iukl+aZG7cla8sKmIeJgeDKCKy1WiM4UM1tah2ZcdPL</DigestValue>
    </Reference>
    <Reference Type="http://www.w3.org/2000/09/xmldsig#Object" URI="#idOfficeObject">
      <DigestMethod Algorithm="http://www.w3.org/2001/04/xmldsig-more#sha384"/>
      <DigestValue>fLDObQWi95eMUcHtZ1Xiz8gZBFvb5d6RbIvUeZ3sYfSgCaqaQrKGI4atgCj+Rk49</DigestValue>
    </Reference>
    <Reference Type="http://uri.etsi.org/01903#SignedProperties" URI="#idSignedProperties">
      <Transforms>
        <Transform Algorithm="http://www.w3.org/TR/2001/REC-xml-c14n-20010315"/>
      </Transforms>
      <DigestMethod Algorithm="http://www.w3.org/2001/04/xmldsig-more#sha384"/>
      <DigestValue>zl/lT9XFDEPoyvEB8sZImBTpaOQFbnMVaphCL3OfHPZHUTH7UrMhqU9PNQhp1+BW</DigestValue>
    </Reference>
    <Reference Type="http://www.w3.org/2000/09/xmldsig#Object" URI="#idValidSigLnImg">
      <DigestMethod Algorithm="http://www.w3.org/2001/04/xmldsig-more#sha384"/>
      <DigestValue>omf7QVEMybapE5AmY8rGkOwZiDsmKQ8mQJ/RtIZv++FialhY8qulLfK4vUXYIuOq</DigestValue>
    </Reference>
    <Reference Type="http://www.w3.org/2000/09/xmldsig#Object" URI="#idInvalidSigLnImg">
      <DigestMethod Algorithm="http://www.w3.org/2001/04/xmldsig-more#sha384"/>
      <DigestValue>7o3Vo/qi40UDg3OfdipzoK8QKHrI2hSmQ29IdGdUk8LuQ+Ntl7L6Jryw0Owv+kcG</DigestValue>
    </Reference>
  </SignedInfo>
  <SignatureValue>p+8rh0EuKgoMwbdEMT5rv7WSNcTcvgkCeYtxL9/ZM+5rkuchByI7KpyCcBDwv6dtrNDcvkraX1AC
aX95u5WF6augA0ll44awqta0GWaA1QdFZ7Xd3apeY9T4wv5VNfGX</SignatureValue>
  <KeyInfo>
    <X509Data>
      <X509Certificate>MIIBjzCCARWgAwIBAgIITyqrDdmr5uwwCgYIKoZIzj0EAwMwLzEtMCsGA1UEAxMkMWY0ODE5NWUtODg0NS00MDUwLTg3ZTUtOGMzODZlMzkyYzk0MB4XDTI0MDMyMDA3MjE0MVoXDTI1MDMyMDE5MjE0MVowLzEtMCsGA1UEAxMkMWY0ODE5NWUtODg0NS00MDUwLTg3ZTUtOGMzODZlMzkyYzk0MHYwEAYHKoZIzj0CAQYFK4EEACIDYgAEYoC8YGIT6AX5iaVDQpWGa7MQGnOJ2IUi4EmQZtZe0wPc1+qyGxYP4PwoHjb2HPIroPaEZRgtPRYIM1GQN1F7AjSPbTvRYdZoyp1KFoBfxXFGuz3FBbKE8ZYfET9tiepmMAoGCCqGSM49BAMDA2gAMGUCMFS5OS8ivEWPdYv8tSW0Pq6Q5EYcNmmwKCYQosK3TeuJh4lvxWIeKU0iLgSQFoKjWAIxAIxUOuXrne8mgvhWbt25xHtANn3Phut9VRv1vdum/lrDNFrq0sygVCiSd/mQ5Pfx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Mf2/mKvHoEm+XQe0V5FnG8+mCC19i1rJCIQNslrm4nmnCLDlck67lEpi2D8bIPxk</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dsig-more#sha384"/>
        <DigestValue>8tSFMgJF5afmGAtvK11NE/wsmGiA+q71FEL+Sk1qgsb3RbWQLM8ZAnCqiOpYja6O</DigestValue>
      </Reference>
      <Reference URI="/xl/calcChain.xml?ContentType=application/vnd.openxmlformats-officedocument.spreadsheetml.calcChain+xml">
        <DigestMethod Algorithm="http://www.w3.org/2001/04/xmldsig-more#sha384"/>
        <DigestValue>YPCnTV1u3SPT2ddr3nedCUIgiwgW+ulxJ+kmleprAwshrE/LEvTqZz95hxYCh/3h</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81x+52ds4kZF6+Q1IU7qUqf21LVgYAkZjR0pNxK0cK2d7SQDnKgYFbmCIlKk2bIT</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dsig-more#sha384"/>
        <DigestValue>TZnnyVjIEAWTyUKaiselBabsPXJe2er5WOigC/xxAkLdoEUCecpurasNFI28TSkl</DigestValue>
      </Reference>
      <Reference URI="/xl/drawings/drawing1.xml?ContentType=application/vnd.openxmlformats-officedocument.drawing+xml">
        <DigestMethod Algorithm="http://www.w3.org/2001/04/xmldsig-more#sha384"/>
        <DigestValue>N5b9Ejg02YtZTU/lF0PdMu0KZbPXPixgs+BEY2LOOsAsiplKsB37TD/sgoAp1HvT</DigestValue>
      </Reference>
      <Reference URI="/xl/drawings/drawing2.xml?ContentType=application/vnd.openxmlformats-officedocument.drawing+xml">
        <DigestMethod Algorithm="http://www.w3.org/2001/04/xmldsig-more#sha384"/>
        <DigestValue>XTLHhuAnCjz7FqLo41gbd7ryiM4814mkhL1N+GIHcYvGAVeCCkbvjyPb3cFV94r9</DigestValue>
      </Reference>
      <Reference URI="/xl/drawings/drawing3.xml?ContentType=application/vnd.openxmlformats-officedocument.drawing+xml">
        <DigestMethod Algorithm="http://www.w3.org/2001/04/xmldsig-more#sha384"/>
        <DigestValue>viOJGfiZa2h6TiNxCmf7wfpAqEa77pQusyxthfzQXEzXRaU/cnzikOwf7u7KAudq</DigestValue>
      </Reference>
      <Reference URI="/xl/drawings/drawing4.xml?ContentType=application/vnd.openxmlformats-officedocument.drawing+xml">
        <DigestMethod Algorithm="http://www.w3.org/2001/04/xmldsig-more#sha384"/>
        <DigestValue>5AyL3tgyzqGCfHGkEQMX4/WAgFX001YtlUwnyu5n0r832weVDac25yvckYK/56Q4</DigestValue>
      </Reference>
      <Reference URI="/xl/drawings/drawing5.xml?ContentType=application/vnd.openxmlformats-officedocument.drawing+xml">
        <DigestMethod Algorithm="http://www.w3.org/2001/04/xmldsig-more#sha384"/>
        <DigestValue>GDaoLgJ+O4l9r2U8iuBp6tZ2G+C/9RahEdLrQntH6rUa+vxd9qKzOrqsDC6GQkge</DigestValue>
      </Reference>
      <Reference URI="/xl/drawings/drawing6.xml?ContentType=application/vnd.openxmlformats-officedocument.drawing+xml">
        <DigestMethod Algorithm="http://www.w3.org/2001/04/xmldsig-more#sha384"/>
        <DigestValue>C37sHP5ODI6p9HGVBdPFgeQdAUyRP2S3T7CparLb+pfeVOC3QDpZ+brLZ9l2rXSi</DigestValue>
      </Reference>
      <Reference URI="/xl/drawings/drawing7.xml?ContentType=application/vnd.openxmlformats-officedocument.drawing+xml">
        <DigestMethod Algorithm="http://www.w3.org/2001/04/xmldsig-more#sha384"/>
        <DigestValue>JVmdWJBY/EIVG77d4+1Ow/WqR5EFGOU1+r+ynQhq6rjGI6DIEY8nr7QeCJDQKFo4</DigestValue>
      </Reference>
      <Reference URI="/xl/drawings/vmlDrawing1.vml?ContentType=application/vnd.openxmlformats-officedocument.vmlDrawing">
        <DigestMethod Algorithm="http://www.w3.org/2001/04/xmldsig-more#sha384"/>
        <DigestValue>B2GKigVulmbgkcZjoww30R12cq5uB2cQhFN7EnsDOHXO2turxDjapaFfMRXzcNfP</DigestValue>
      </Reference>
      <Reference URI="/xl/media/image1.png?ContentType=image/png">
        <DigestMethod Algorithm="http://www.w3.org/2001/04/xmldsig-more#sha384"/>
        <DigestValue>bntxRuyBWPQ7UvWRGwnQtPVOIGaYX/30SyAoBqKzr1iGKAjnYFzPdRDzrQtaEQ37</DigestValue>
      </Reference>
      <Reference URI="/xl/media/image2.emf?ContentType=image/x-emf">
        <DigestMethod Algorithm="http://www.w3.org/2001/04/xmldsig-more#sha384"/>
        <DigestValue>DeTLZga7a+q6quf/vEE5JH2vPuQ4+RfsdE1AR0e4mMAPCQsaX/uDa8/u9dHEmd47</DigestValue>
      </Reference>
      <Reference URI="/xl/media/image3.emf?ContentType=image/x-emf">
        <DigestMethod Algorithm="http://www.w3.org/2001/04/xmldsig-more#sha384"/>
        <DigestValue>fV0/h4qLhPmDtHZQPvzMRZNA84dZI3I9TX1egkua8+WFdcgGmoWZ1nkiU+ejYqCi</DigestValue>
      </Reference>
      <Reference URI="/xl/media/image4.emf?ContentType=image/x-emf">
        <DigestMethod Algorithm="http://www.w3.org/2001/04/xmldsig-more#sha384"/>
        <DigestValue>EC8VuULeeregm9ld4/ToU0OAxZCxZraIcmM/UuDb5aj394qAjYhy26dsMAOtnqMq</DigestValue>
      </Reference>
      <Reference URI="/xl/media/image5.emf?ContentType=image/x-emf">
        <DigestMethod Algorithm="http://www.w3.org/2001/04/xmldsig-more#sha384"/>
        <DigestValue>XJnU2hj/ig6gBaxjq2ZbHu9WVUpetwNMSvBStH8DAOiNzq4cWKmhxplo2brT+rRv</DigestValue>
      </Reference>
      <Reference URI="/xl/media/image6.emf?ContentType=image/x-emf">
        <DigestMethod Algorithm="http://www.w3.org/2001/04/xmldsig-more#sha384"/>
        <DigestValue>GaxwlmHrgWtfR6XV6yS5wD34U91SazIe92DNsQHwfycGtocq91Q9DdiBYpqAqle5</DigestValue>
      </Reference>
      <Reference URI="/xl/printerSettings/printerSettings1.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2.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3.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4.bin?ContentType=application/vnd.openxmlformats-officedocument.spreadsheetml.printerSettings">
        <DigestMethod Algorithm="http://www.w3.org/2001/04/xmldsig-more#sha384"/>
        <DigestValue>T4huB9nUoSoSQv8aNfxsjDbOMMM+WTb6g8AC3hlxk1VPjbff1goh/Njp+3hwnD0g</DigestValue>
      </Reference>
      <Reference URI="/xl/printerSettings/printerSettings5.bin?ContentType=application/vnd.openxmlformats-officedocument.spreadsheetml.printerSettings">
        <DigestMethod Algorithm="http://www.w3.org/2001/04/xmldsig-more#sha384"/>
        <DigestValue>xejpYC6xb47h8yehSCRwKZLZ8ZkLtSiuqBzeJVxL/0i0tnmE6joRmzePdyJZf/e4</DigestValue>
      </Reference>
      <Reference URI="/xl/sharedStrings.xml?ContentType=application/vnd.openxmlformats-officedocument.spreadsheetml.sharedStrings+xml">
        <DigestMethod Algorithm="http://www.w3.org/2001/04/xmldsig-more#sha384"/>
        <DigestValue>ofAt+RahifLQvKvuDv/iQQUYLf2PEMGSBvb0ICwXGzMiJ4+tBjIbL/Z08N/umKXj</DigestValue>
      </Reference>
      <Reference URI="/xl/styles.xml?ContentType=application/vnd.openxmlformats-officedocument.spreadsheetml.styles+xml">
        <DigestMethod Algorithm="http://www.w3.org/2001/04/xmldsig-more#sha384"/>
        <DigestValue>QJtRnIYjXmQ7RiRNwYfRDGIu2auhlk8hubG8ysqBG1OGNgqySM3BIqTJBHxFkLTE</DigestValue>
      </Reference>
      <Reference URI="/xl/theme/theme1.xml?ContentType=application/vnd.openxmlformats-officedocument.theme+xml">
        <DigestMethod Algorithm="http://www.w3.org/2001/04/xmldsig-more#sha384"/>
        <DigestValue>A51CMBs9ctWQ7EKuaZ9fPRuEBchyRz+vkokp0mrozYx3zKyYUQF4x1Nq7xEyzn1+</DigestValue>
      </Reference>
      <Reference URI="/xl/workbook.xml?ContentType=application/vnd.openxmlformats-officedocument.spreadsheetml.sheet.main+xml">
        <DigestMethod Algorithm="http://www.w3.org/2001/04/xmldsig-more#sha384"/>
        <DigestValue>d+WWNK3O8KSxHJFD1UkPwRbs7vTLSLaTIaIvOF+NMTRCIAlwRs28WhZcKZxc31i2</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dsig-more#sha384"/>
        <DigestValue>4myQCpJzFyFQm4JZ9bywq+iIOQhGLhtmMKWeRa/aID/reT0dKNHUA841f7r2g0Bb</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d8LLxzVYGMyc+Nev98ra6q6jZYAePmGlXSN7bHvuBrMEb4R3NJ1D+78rump2k9Ln</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rouSItJ4M3737yMkCYrV63aFQZRuP6JB3qzT9M3e0y2j4C0kJYtCkaSqTmldYVHE</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7BEdVtz3spzyx/yJWyShFb+z0w1vVIpNwdOFo+rZzTGi13dEVn8ku6zhCsQ5Yo6p</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SDnFU0q7ecLaqWCMXuzrKwDOS/p7nHZH9ZtfchXBpFuvRUYWRcjG82i8EpADs2gx</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6gN8G6puZHrVOm1iiHy7gGHpi8A2u7no0gTkRooq2kvft2n02JrpPedfgN3Rp7tg</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boa9TZD7yPmEIPe6LkagRNogqzyPMvXtwkpncSuxfUM5A+bJ+YIMmB71gvhrpbGr</DigestValue>
      </Reference>
      <Reference URI="/xl/worksheets/sheet1.xml?ContentType=application/vnd.openxmlformats-officedocument.spreadsheetml.worksheet+xml">
        <DigestMethod Algorithm="http://www.w3.org/2001/04/xmldsig-more#sha384"/>
        <DigestValue>/KXWddIA4UFf00h8BTeuQ+EOPVESMTwUdSamJTnSoo7M9zHdlBErMFsmiGkbeT86</DigestValue>
      </Reference>
      <Reference URI="/xl/worksheets/sheet2.xml?ContentType=application/vnd.openxmlformats-officedocument.spreadsheetml.worksheet+xml">
        <DigestMethod Algorithm="http://www.w3.org/2001/04/xmldsig-more#sha384"/>
        <DigestValue>//hkqg3qe/Qj1hGxpqaa9Ypm7DZLnJq1A2/aWVTD1YLSTpxqpJDh+SgdXktlojKg</DigestValue>
      </Reference>
      <Reference URI="/xl/worksheets/sheet3.xml?ContentType=application/vnd.openxmlformats-officedocument.spreadsheetml.worksheet+xml">
        <DigestMethod Algorithm="http://www.w3.org/2001/04/xmldsig-more#sha384"/>
        <DigestValue>AlARemTATUcRCdXjZ91i+1Jk2xFPsSugEdOUP+JHh1DkS/lW3thiZV93AI/ZJhwC</DigestValue>
      </Reference>
      <Reference URI="/xl/worksheets/sheet4.xml?ContentType=application/vnd.openxmlformats-officedocument.spreadsheetml.worksheet+xml">
        <DigestMethod Algorithm="http://www.w3.org/2001/04/xmldsig-more#sha384"/>
        <DigestValue>d7ogqk8+G9Rijqol/H3hsQELMRJavEWRmZLzE20ZXQoiGjRYRnQuceI2Pw9jGv3i</DigestValue>
      </Reference>
      <Reference URI="/xl/worksheets/sheet5.xml?ContentType=application/vnd.openxmlformats-officedocument.spreadsheetml.worksheet+xml">
        <DigestMethod Algorithm="http://www.w3.org/2001/04/xmldsig-more#sha384"/>
        <DigestValue>GjtP8d7qnLE64XJaHp6FUSBM8b16zojeicl7U7XzRWXBsBYzsmYxBB4yNkKIB4tM</DigestValue>
      </Reference>
      <Reference URI="/xl/worksheets/sheet6.xml?ContentType=application/vnd.openxmlformats-officedocument.spreadsheetml.worksheet+xml">
        <DigestMethod Algorithm="http://www.w3.org/2001/04/xmldsig-more#sha384"/>
        <DigestValue>nTw6xQl3US1XCatdp2qnWLjQk2/gT6hjr04uRHTT1P7WQH5wRh5uQ+NNXnXkXbUm</DigestValue>
      </Reference>
      <Reference URI="/xl/worksheets/sheet7.xml?ContentType=application/vnd.openxmlformats-officedocument.spreadsheetml.worksheet+xml">
        <DigestMethod Algorithm="http://www.w3.org/2001/04/xmldsig-more#sha384"/>
        <DigestValue>1vQeDWr0g/VQTTy6O+OyF8rgaCDGujdn3WLAnMbp9bh9yX2M3TJSv+AlVneAstks</DigestValue>
      </Reference>
    </Manifest>
    <SignatureProperties>
      <SignatureProperty Id="idSignatureTime" Target="#idPackageSignature">
        <mdssi:SignatureTime xmlns:mdssi="http://schemas.openxmlformats.org/package/2006/digital-signature">
          <mdssi:Format>YYYY-MM-DDThh:mm:ssTZD</mdssi:Format>
          <mdssi:Value>2024-03-26T21:50:44Z</mdssi:Value>
        </mdssi:SignatureTime>
      </SignatureProperty>
    </SignatureProperties>
  </Object>
  <Object Id="idOfficeObject">
    <SignatureProperties>
      <SignatureProperty Id="idOfficeV1Details" Target="#idPackageSignature">
        <SignatureInfoV1 xmlns="http://schemas.microsoft.com/office/2006/digsig">
          <SetupID>{238BDF6B-2B52-475C-8CA4-DEBD0C691126}</SetupID>
          <SignatureText>Juan Talavera</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2024-03-26T21:50:44Z</xd:SigningTime>
          <xd:SigningCertificate>
            <xd:Cert>
              <xd:CertDigest>
                <DigestMethod Algorithm="http://www.w3.org/2001/04/xmldsig-more#sha384"/>
                <DigestValue>ofhV0Me+D3h2dOnBMxrbYUY0YjYgnJB+b+hDmKCRoycd2pGSwXFoGWCx/brumhI5</DigestValue>
              </xd:CertDigest>
              <xd:IssuerSerial>
                <X509IssuerName>CN=1f48195e-8845-4050-87e5-8c386e392c94</X509IssuerName>
                <X509SerialNumber>5704559953993000684</X509SerialNumber>
              </xd:IssuerSerial>
            </xd:Cert>
          </xd:SigningCertificate>
          <xd:SignaturePolicyIdentifier>
            <xd:SignaturePolicyImplied/>
          </xd:SignaturePolicyIdentifier>
        </xd:SignedSignatureProperties>
      </xd:SignedProperties>
    </xd:QualifyingProperties>
  </Object>
  <Object Id="idValidSigLnImg">AQAAAGwAAAAAAAAAAAAAACQBAAB/AAAAAAAAAAAAAABxNwAANxgAACBFTUYAAAEAMBwAAKo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BBQia0QULEAAAABAAAAAkAAABMAAAAAAAAAAAAAAAAAAAA//////////9gAAAAMwAvADIANgAvADIAMAAyADQAAAAGAAAABAAAAAY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A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Object Id="idInvalidSigLnImg">AQAAAGwAAAAAAAAAAAAAACQBAAB/AAAAAAAAAAAAAABxNwAANxgAACBFTUYAAAEAsCAAALE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BBQia0QUIjAAAABAAAAA8AAABMAAAAAAAAAAAAAAAAAAAA//////////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I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6Xd4YPC2KemtBh1CUaDaFbfHa2IG4Upx8oXli6bS/sc=</DigestValue>
    </Reference>
    <Reference Type="http://www.w3.org/2000/09/xmldsig#Object" URI="#idOfficeObject">
      <DigestMethod Algorithm="http://www.w3.org/2001/04/xmlenc#sha256"/>
      <DigestValue>Ne0sLfne6B7tfGywrb5veBXvQUMwRxy/kqm8ypWulfQ=</DigestValue>
    </Reference>
    <Reference Type="http://uri.etsi.org/01903#SignedProperties" URI="#idSignedProperties">
      <Transforms>
        <Transform Algorithm="http://www.w3.org/TR/2001/REC-xml-c14n-20010315"/>
      </Transforms>
      <DigestMethod Algorithm="http://www.w3.org/2001/04/xmlenc#sha256"/>
      <DigestValue>DZrUGZZtSEF1PWoV4vpwpcSYfCPco8XdzOwkUJQq+YM=</DigestValue>
    </Reference>
    <Reference Type="http://www.w3.org/2000/09/xmldsig#Object" URI="#idValidSigLnImg">
      <DigestMethod Algorithm="http://www.w3.org/2001/04/xmlenc#sha256"/>
      <DigestValue>Mie6ehVNnNSwAuXzvrocfmLqOX542vM11rxaVKZIug0=</DigestValue>
    </Reference>
    <Reference Type="http://www.w3.org/2000/09/xmldsig#Object" URI="#idInvalidSigLnImg">
      <DigestMethod Algorithm="http://www.w3.org/2001/04/xmlenc#sha256"/>
      <DigestValue>d+svTL4y9QF6Vltf/GEKMIelKN1RLD/rsQ8TnA10dhU=</DigestValue>
    </Reference>
  </SignedInfo>
  <SignatureValue>c5xCBilp3HfPTA97UVVQia41ZrlUVrnKOZAMB5NVpXkwOGlnoaXdjnhm0kClHFPW4fdB0Kdv3Gvd
/nPKCh8xhkvsVFD1YwXqqs9XPGzxU6Nv9KR6MZgwstpWzaedfNreiBVHMIWVjBKs31hfab7Fa5/e
A7aIZ/3ulWjNd3A4BnbK1nwKQfCLn20v9BcfhkgBq+IA0Zo2/S5o2Y/USWRToO5HRWl2qevzlp7C
qMEstbqT3JUYc2FLJtOjVgzB2sIoTttD6ngysY7RqByltvPEfGO4HYaUVEMgWVJHatWIsIyxPCCD
zthpegCpbAimjOFfBI0Vk7/QuP2bh8D7ikBT/Q==</SignatureValue>
  <KeyInfo>
    <X509Data>
      <X509Certificate>MIIIdjCCBl6gAwIBAgIIW86r1VmDSwQwDQYJKoZIhvcNAQELBQAwWjEaMBgGA1UEAwwRQ0EtRE9DVU1FTlRBIFMuQS4xFjAUBgNVBAUTDVJVQzgwMDUwMTcyLTExFzAVBgNVBAoMDkRPQ1VNRU5UQSBTLkEuMQswCQYDVQQGEwJQWTAeFw0yMzAzMjMxMjQ2MDBaFw0yNTAzMjIxMjQ2MDBaMIGvMR4wHAYDVQQDDBVQQUJMTyBPUkxBTkRPIFJPQSBSRVkxEjAQBgNVBAUTCUNJNTEwNjc4MDEWMBQGA1UEKgwNUEFCTE8gT1JMQU5ETzEQMA4GA1UEBAwHUk9BIFJFWTELMAkGA1UECwwCRjIxNTAzBgNVBAoMLENFUlRJRklDQURPIENVQUxJRklDQURPIERFIEZJUk1BIEVMRUNUUk9OSUNBMQswCQYDVQQGEwJQWTCCASIwDQYJKoZIhvcNAQEBBQADggEPADCCAQoCggEBAOCPr/ruLKH9OO8ogSurmPFvodqytKPCJczgQBAfcS655Hcaw/8P5Saj55re52IMIum6B26cf7E8WfKwEEygsiBCXm7CelybD3JPzoufWQ51AVLWCZ2XzG8tZBX+UNPy8NDBR0P4vSBYFqJt4+nxSzqK9y5p7FIkR3B1zmzOFz9e2juM8NgTlOMN8+BIV4ORMCwQMI3GVDCfKhDa9Myqm5kmy3rpyMeIh7V02gQNu2BvD8y9aht/nU6UuKnULyuhFtrwq4mxr7McW+0SNc/wKTrjpNish2uFUvrw2YkNoGnlwH3zfU1YTEw9wQZvuFY1xBtH2fGN0LxjjJIf9MfDC1UCAwEAAaOCA+gwggPkMAwGA1UdEwEB/wQCMAAwHwYDVR0jBBgwFoAUoT2FK83YLJYfOQIMn1M7WNiVC3swgZQGCCsGAQUFBwEBBIGHMIGEMFUGCCsGAQUFBzAChklodHRwczovL3d3dy5kaWdpdG8uY29tLnB5L3VwbG9hZHMvY2VydGlmaWNhZG8tZG9jdW1lbnRhLXNhLTE1MzUxMTc3NzEuY3J0MCsGCCsGAQUFBzABhh9odHRwczovL3d3dy5kaWdpdG8uY29tLnB5L29jc3AvMEsGA1UdEQREMEKBFHByb2F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gu30DUKRI3npG33HT0VVNFNDOkwDgYDVR0PAQH/BAQDAgXgMA0GCSqGSIb3DQEBCwUAA4ICAQBWGoQSDBCSkXMIt5TPX8jLDZjaAIL6Wlt4EzYAZciIwPkFmxg8fVME500kMiO4z0uJqhjDoDIWoAZcf0a4OmblWsjQfyMmi6TCYgDeEKJhh9OcSkYoqxk0ZIcpAWgyBJ0C6ENa2lJsujsoWG6N939HERsyL04ACVtl5AuJKS442Qqdn8fMO4NS3Z2zhfjbbHV0YmHWfMOJGgaPUAMxp+1PddcWiIOPD5Tt4cdrGxoyId3qIK15qyfsfluhesnGs4SH6GUImoUFtoTxF+277mpaMKaZejEd8g5wjbCTnAfK5/nF7QQ2xVuZWjGS6p+J6R1NZAOA+97ZcSfFPYgUzvI4OgS8+yo2G+mUV8SQ1NCHoxQfbxbqiiTW+s+g06EafY/g8FkaY1dvOGw3/o4SRpLDqGOD6xq3hqDod0iNT8p2woRInuMOUV2EcED5GlQHaL78c4XL2MVLWNM88yKHAc5mY4Bez9CPLZcIBFipUIR/7W/pCKx5AnLsQjTSQaPvP+oCxT7FyLdMZ7cZgrDslYn5ClWs6s2fj/QeqYhrEwy+Pmlg/0qjDYodBZz7PUU9ioJ/5884rlw7G5RBYlTBMrET+VNiIHt2CKHmTVOpflR4iQvLa3Xfj35HOqETAkTpBWbTU9ycpD0LoB/TRQlfRdhbRjuYkhwIwmiqPIO1wk1vl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6gjIRW4BG+Dkmh5KLX3metqISSkIsfi/Lne48mdMSN8=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E3B39abkJ+6nZxAYwsCiJFxhkvA7pEzzSGewSfw7tM4=</DigestValue>
      </Reference>
      <Reference URI="/xl/drawings/drawing2.xml?ContentType=application/vnd.openxmlformats-officedocument.drawing+xml">
        <DigestMethod Algorithm="http://www.w3.org/2001/04/xmlenc#sha256"/>
        <DigestValue>nfxHIr9iEwhkkKkvvdU7cB62XlSqat2ikzGnsut/skE=</DigestValue>
      </Reference>
      <Reference URI="/xl/drawings/drawing3.xml?ContentType=application/vnd.openxmlformats-officedocument.drawing+xml">
        <DigestMethod Algorithm="http://www.w3.org/2001/04/xmlenc#sha256"/>
        <DigestValue>fTpviOW9KxlwcH1YAI0vZ6G7Fa+w2Vk8xB+eTLIeLx0=</DigestValue>
      </Reference>
      <Reference URI="/xl/drawings/drawing4.xml?ContentType=application/vnd.openxmlformats-officedocument.drawing+xml">
        <DigestMethod Algorithm="http://www.w3.org/2001/04/xmlenc#sha256"/>
        <DigestValue>OCwA9JBv29yVKh5XRAJ767Zwza9WmmcOGaN0dNyntPw=</DigestValue>
      </Reference>
      <Reference URI="/xl/drawings/drawing5.xml?ContentType=application/vnd.openxmlformats-officedocument.drawing+xml">
        <DigestMethod Algorithm="http://www.w3.org/2001/04/xmlenc#sha256"/>
        <DigestValue>rc1oeJi6sXziWjotgmywsgK2dqfrQ5SORfdHW24MEaI=</DigestValue>
      </Reference>
      <Reference URI="/xl/drawings/drawing6.xml?ContentType=application/vnd.openxmlformats-officedocument.drawing+xml">
        <DigestMethod Algorithm="http://www.w3.org/2001/04/xmlenc#sha256"/>
        <DigestValue>288fzNJwXvLgCrsigtw3a6g+EC3f4FAwxT0NOHb/bPQ=</DigestValue>
      </Reference>
      <Reference URI="/xl/drawings/drawing7.xml?ContentType=application/vnd.openxmlformats-officedocument.drawing+xml">
        <DigestMethod Algorithm="http://www.w3.org/2001/04/xmlenc#sha256"/>
        <DigestValue>gqTuw6K08jZ8Qbi0KkxsLavmw9WMZojldKBvbVAv7ZE=</DigestValue>
      </Reference>
      <Reference URI="/xl/drawings/vmlDrawing1.vml?ContentType=application/vnd.openxmlformats-officedocument.vmlDrawing">
        <DigestMethod Algorithm="http://www.w3.org/2001/04/xmlenc#sha256"/>
        <DigestValue>xovBGWGiElh2iVDKdQ4DgLefXYdDZhTAwwB3grpoG2g=</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u3UbyZgbhFVwo6qhT3y22SKKoy3sm4ruN/ynRqysjz4=</DigestValue>
      </Reference>
      <Reference URI="/xl/media/image3.emf?ContentType=image/x-emf">
        <DigestMethod Algorithm="http://www.w3.org/2001/04/xmlenc#sha256"/>
        <DigestValue>GrjymePwgfTgPhE3StkqgVtHAtSilH0SGWb4iK3WpjQ=</DigestValue>
      </Reference>
      <Reference URI="/xl/media/image4.emf?ContentType=image/x-emf">
        <DigestMethod Algorithm="http://www.w3.org/2001/04/xmlenc#sha256"/>
        <DigestValue>bucNDzd/fZprJ41c/VW5FxWXJmZFftoDXHN1fWmXEoM=</DigestValue>
      </Reference>
      <Reference URI="/xl/media/image5.emf?ContentType=image/x-emf">
        <DigestMethod Algorithm="http://www.w3.org/2001/04/xmlenc#sha256"/>
        <DigestValue>Yj48wRc98jYY9zneGwoeVCZ3TI5zIH6cGOI1ICq+R90=</DigestValue>
      </Reference>
      <Reference URI="/xl/media/image6.emf?ContentType=image/x-emf">
        <DigestMethod Algorithm="http://www.w3.org/2001/04/xmlenc#sha256"/>
        <DigestValue>M9bn0vFvSqy63b3csdl+LNZ/Km3VL64C50nI75SNXbo=</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L2ohcak+/9wjYOAARmXQmriXd+UJTzNQelAERlcaQk4=</DigestValue>
      </Reference>
      <Reference URI="/xl/printerSettings/printerSettings5.bin?ContentType=application/vnd.openxmlformats-officedocument.spreadsheetml.printerSettings">
        <DigestMethod Algorithm="http://www.w3.org/2001/04/xmlenc#sha256"/>
        <DigestValue>Ks4BefntrSEskQ3pUoQAOSGhGim+T/YhBeyZu7vQkTk=</DigestValue>
      </Reference>
      <Reference URI="/xl/sharedStrings.xml?ContentType=application/vnd.openxmlformats-officedocument.spreadsheetml.sharedStrings+xml">
        <DigestMethod Algorithm="http://www.w3.org/2001/04/xmlenc#sha256"/>
        <DigestValue>PhhZOw6zsrClyaRua4HV2iRrV/T3/kRiHhLAEi+Rf6E=</DigestValue>
      </Reference>
      <Reference URI="/xl/styles.xml?ContentType=application/vnd.openxmlformats-officedocument.spreadsheetml.styles+xml">
        <DigestMethod Algorithm="http://www.w3.org/2001/04/xmlenc#sha256"/>
        <DigestValue>8O6WX2ZOrc3or5wDqoPIfuZ/dLejWticfo88+0a451M=</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Ud5tcEbaE+7scuUVfnIa1kjKL/zKHXhRqP8usf4wmhM=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2EsuSVllC1f2CboFQo1EX7y2GhWcs5cCg9uwuQ9xe4g=</DigestValue>
      </Reference>
      <Reference URI="/xl/worksheets/sheet2.xml?ContentType=application/vnd.openxmlformats-officedocument.spreadsheetml.worksheet+xml">
        <DigestMethod Algorithm="http://www.w3.org/2001/04/xmlenc#sha256"/>
        <DigestValue>Nhtq3sBXHGK+btktdRcicflZyBW6tfKMROk1N4PoG4I=</DigestValue>
      </Reference>
      <Reference URI="/xl/worksheets/sheet3.xml?ContentType=application/vnd.openxmlformats-officedocument.spreadsheetml.worksheet+xml">
        <DigestMethod Algorithm="http://www.w3.org/2001/04/xmlenc#sha256"/>
        <DigestValue>GYydfNzFdkl9yFHbK2VGixi59ATGGVrTBsRHIMPegOM=</DigestValue>
      </Reference>
      <Reference URI="/xl/worksheets/sheet4.xml?ContentType=application/vnd.openxmlformats-officedocument.spreadsheetml.worksheet+xml">
        <DigestMethod Algorithm="http://www.w3.org/2001/04/xmlenc#sha256"/>
        <DigestValue>piKWDhK2ZjDbYkgautk0n2maf34R+O0fOO1gx+SgPQE=</DigestValue>
      </Reference>
      <Reference URI="/xl/worksheets/sheet5.xml?ContentType=application/vnd.openxmlformats-officedocument.spreadsheetml.worksheet+xml">
        <DigestMethod Algorithm="http://www.w3.org/2001/04/xmlenc#sha256"/>
        <DigestValue>zd2zvfjUF9aNABq1RB9tTtssfctYUqLOf0LhjF7/+4c=</DigestValue>
      </Reference>
      <Reference URI="/xl/worksheets/sheet6.xml?ContentType=application/vnd.openxmlformats-officedocument.spreadsheetml.worksheet+xml">
        <DigestMethod Algorithm="http://www.w3.org/2001/04/xmlenc#sha256"/>
        <DigestValue>VkhlWvfDS7HMFHgNdSHCFW9gQCDfgyB+lnAUMg8jhWc=</DigestValue>
      </Reference>
      <Reference URI="/xl/worksheets/sheet7.xml?ContentType=application/vnd.openxmlformats-officedocument.spreadsheetml.worksheet+xml">
        <DigestMethod Algorithm="http://www.w3.org/2001/04/xmlenc#sha256"/>
        <DigestValue>ajwi7Yja2CX6rr43enj7GDbWK5/k2yEKLFnFxqiVass=</DigestValue>
      </Reference>
    </Manifest>
    <SignatureProperties>
      <SignatureProperty Id="idSignatureTime" Target="#idPackageSignature">
        <mdssi:SignatureTime xmlns:mdssi="http://schemas.openxmlformats.org/package/2006/digital-signature">
          <mdssi:Format>YYYY-MM-DDThh:mm:ssTZD</mdssi:Format>
          <mdssi:Value>2024-03-26T22:23:56Z</mdssi:Value>
        </mdssi:SignatureTime>
      </SignatureProperty>
    </SignatureProperties>
  </Object>
  <Object Id="idOfficeObject">
    <SignatureProperties>
      <SignatureProperty Id="idOfficeV1Details" Target="#idPackageSignature">
        <SignatureInfoV1 xmlns="http://schemas.microsoft.com/office/2006/digsig">
          <SetupID>{CAB5C45E-7D6D-4526-990F-4F346346AC1D}</SetupID>
          <SignatureText>Pablo Roa</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2024-03-26T22:23:56Z</xd:SigningTime>
          <xd:SigningCertificate>
            <xd:Cert>
              <xd:CertDigest>
                <DigestMethod Algorithm="http://www.w3.org/2001/04/xmlenc#sha256"/>
                <DigestValue>Th7TdHoKF5KuLHofBIf/0F5TXN2PLzoVPy09yij0dJ4=</DigestValue>
              </xd:CertDigest>
              <xd:IssuerSerial>
                <X509IssuerName>C=PY, O=DOCUMENTA S.A., SERIALNUMBER=RUC80050172-1, CN=CA-DOCUMENTA S.A.</X509IssuerName>
                <X509SerialNumber>6615413835471997700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d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Object Id="idInvalidSigLnImg">AQAAAGwAAAAAAAAAAAAAAP8AAAB/AAAAAAAAAAAAAADrEQAA/AgAACBFTUYAAAEA5CA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zyoT/tT/ciqXcfB6RGvTe/kzMYjmDnAQdmc5q2f4hts=</DigestValue>
    </Reference>
    <Reference Type="http://www.w3.org/2000/09/xmldsig#Object" URI="#idOfficeObject">
      <DigestMethod Algorithm="http://www.w3.org/2001/04/xmlenc#sha256"/>
      <DigestValue>mIW/2q2j2sWirb7CePdXKPOczhqW+Kdfnfb7zJFYftI=</DigestValue>
    </Reference>
    <Reference Type="http://uri.etsi.org/01903#SignedProperties" URI="#idSignedProperties">
      <Transforms>
        <Transform Algorithm="http://www.w3.org/TR/2001/REC-xml-c14n-20010315"/>
      </Transforms>
      <DigestMethod Algorithm="http://www.w3.org/2001/04/xmlenc#sha256"/>
      <DigestValue>6tPp0sQQpx9pmv44B/0hItAN1S+jUQnApuyjUXFmdxA=</DigestValue>
    </Reference>
    <Reference Type="http://www.w3.org/2000/09/xmldsig#Object" URI="#idValidSigLnImg">
      <DigestMethod Algorithm="http://www.w3.org/2001/04/xmlenc#sha256"/>
      <DigestValue>9fXimOyIt9/DPkI92h5UqYSlFx9/XPllf8DMG9IzU60=</DigestValue>
    </Reference>
    <Reference Type="http://www.w3.org/2000/09/xmldsig#Object" URI="#idInvalidSigLnImg">
      <DigestMethod Algorithm="http://www.w3.org/2001/04/xmlenc#sha256"/>
      <DigestValue>L2hDvxrbUmEJMVeB9ZcnvS9MbZdU3h64CtNGZZXnEBo=</DigestValue>
    </Reference>
  </SignedInfo>
  <SignatureValue>KXcBu7dguR6DRZ4YAfz4GGcaBto+GNKCoRHt4pp3woEfysB4aw7rZxakEGHHaOVzT2dlLFRCV+hB
MUeCkq2fhFSuttGI4yTvftEkM8hLn3XkNOcCxt+s77teqbn+oxc7qTIVP5At6MByMp6w7dFOX9pu
splhb3tpHAJMKnmWCsRwiQ73KMudadOIm7+dd7RH69GURQqf38flF97IJS5NKqnx2GQJMwfnNztZ
sO2RTvxLVVLWjPu3X6D9BoVxoG5FYKSc1mvG7VVJ+wEdY10hhMTScFnSikTXkzIsJFKMjDTPncwA
QuBK+cX10qD8cSK+JO7a/TJgqKZlcuTheg7JSQ==</SignatureValue>
  <KeyInfo>
    <X509Data>
      <X509Certificate>MIIIfDCCBmSgAwIBAgIIX2Ir7PDAn1cwDQYJKoZIhvcNAQELBQAwWjEaMBgGA1UEAwwRQ0EtRE9DVU1FTlRBIFMuQS4xFjAUBgNVBAUTDVJVQzgwMDUwMTcyLTExFzAVBgNVBAoMDkRPQ1VNRU5UQSBTLkEuMQswCQYDVQQGEwJQWTAeFw0yMzA1MTExNDI1MDBaFw0yNTA1MTAxNDI1MDBaMIGxMR8wHQYDVQQDDBZGRURFUklDTyBDQUxMSVpPIFBFQ0NJMRIwEAYDVQQFEwlDSTIwMzQ2NjExETAPBgNVBCoMCEZFREVSSUNPMRYwFAYDVQQEDA1DQUxMSVpPIFBFQ0NJMQswCQYDVQQLDAJGMjE1MDMGA1UECgwsQ0VSVElGSUNBRE8gQ1VBTElGSUNBRE8gREUgRklSTUEgRUxFQ1RST05JQ0ExCzAJBgNVBAYTAlBZMIIBIjANBgkqhkiG9w0BAQEFAAOCAQ8AMIIBCgKCAQEA5J17CPO0sWGYBYevlPbO9+V57lZ+CB+oPOSqOjeVBgcoMtbwA9Be27b7vJao8S3odDAN0lDl/zigyDOWtNf9eruzP/vgS9eObcLPV9cL0ZkCp92qs8nQ5RXaLGzhLxTh58YY/6KIdfh0j1aS7KkP4iwum3hWI7IbLAq/BXkFQ6XeXNOeJQtb4J6m8G/ZaDE1tnUMNf6WyesFhqYBrSd4HFbbVN+f3mXFYTlGXaBfTdHuABo9kA6/LuhXAMauhQEp6FxP2pkMhD0lYbuw8Zm32725fWMjLLY24WaAj1/mYfBMwHDJ6lFFOq5wJrbDdMDhRO3t169W3P2XXHyPXHuSQQ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ZmNhbGxpem9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lgAK435unJxaeymX+7jJrw94454wDgYDVR0PAQH/BAQDAgXgMA0GCSqGSIb3DQEBCwUAA4ICAQBcxFwg0fGrwloajDFQaS3reVKTGwutOI5HZ2TbVq9Xo0t4wUkx2i46+jcpqIQHW9abDNaeEQIe1bj7XwV0b2rg91231XotXiYi7kR4JmNc9/ympoXhjqLAeY4heStXMnX7545c8tWEDdozjcJji/b5kywn+vW9BJzjpIV5yV/K/RMT2XinLi2Z+yE8UnReDHsOBmFDZe3JLu7vW9+yYUtD0myfxy2MGSEQdRVdGPwHfQ7Jf3f+RZ2wz+VokNDOob3PgqnkU24IWZTtJDHTt4LCxZRwR3X1RQUStvGiXJY/Kd7xOswgAZfTl4X5tabLnEB5oK86Yg9nsBHK8zr3n3jx4WYDEWod8y5w/zpRm7M25/9g9kx9nNvOLqxfULzYHZ9JduZ0hR4YW8O/hQEeX6KcFRTvYPlj1JJod4gGV6NcUGA2jiL+8oso/ae0X4/q9jt3GEAfBKY2vvEOJlBr6KbZW7fTZpS9DMY1K1mtv1tEMfOq0OIOwjZkJS1Ug0Ddu6RMm1ZNPP3Avf/ZAtCvM/VP29HFZrYw0M1Awyw63u+dMjP1uBCRuWoj7aDm1xEIF7kIrUuTXRSOg7r/O5zQ4fwsNqjqRONbpDwcbaExrmN1TlYOy/i61YwZfxSICYOfFg3lO1fuNBCygoIhJZU1JxlG5UfWcp/yK8OgnqPAQXy22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6gjIRW4BG+Dkmh5KLX3metqISSkIsfi/Lne48mdMSN8=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E3B39abkJ+6nZxAYwsCiJFxhkvA7pEzzSGewSfw7tM4=</DigestValue>
      </Reference>
      <Reference URI="/xl/drawings/drawing2.xml?ContentType=application/vnd.openxmlformats-officedocument.drawing+xml">
        <DigestMethod Algorithm="http://www.w3.org/2001/04/xmlenc#sha256"/>
        <DigestValue>nfxHIr9iEwhkkKkvvdU7cB62XlSqat2ikzGnsut/skE=</DigestValue>
      </Reference>
      <Reference URI="/xl/drawings/drawing3.xml?ContentType=application/vnd.openxmlformats-officedocument.drawing+xml">
        <DigestMethod Algorithm="http://www.w3.org/2001/04/xmlenc#sha256"/>
        <DigestValue>fTpviOW9KxlwcH1YAI0vZ6G7Fa+w2Vk8xB+eTLIeLx0=</DigestValue>
      </Reference>
      <Reference URI="/xl/drawings/drawing4.xml?ContentType=application/vnd.openxmlformats-officedocument.drawing+xml">
        <DigestMethod Algorithm="http://www.w3.org/2001/04/xmlenc#sha256"/>
        <DigestValue>OCwA9JBv29yVKh5XRAJ767Zwza9WmmcOGaN0dNyntPw=</DigestValue>
      </Reference>
      <Reference URI="/xl/drawings/drawing5.xml?ContentType=application/vnd.openxmlformats-officedocument.drawing+xml">
        <DigestMethod Algorithm="http://www.w3.org/2001/04/xmlenc#sha256"/>
        <DigestValue>rc1oeJi6sXziWjotgmywsgK2dqfrQ5SORfdHW24MEaI=</DigestValue>
      </Reference>
      <Reference URI="/xl/drawings/drawing6.xml?ContentType=application/vnd.openxmlformats-officedocument.drawing+xml">
        <DigestMethod Algorithm="http://www.w3.org/2001/04/xmlenc#sha256"/>
        <DigestValue>288fzNJwXvLgCrsigtw3a6g+EC3f4FAwxT0NOHb/bPQ=</DigestValue>
      </Reference>
      <Reference URI="/xl/drawings/drawing7.xml?ContentType=application/vnd.openxmlformats-officedocument.drawing+xml">
        <DigestMethod Algorithm="http://www.w3.org/2001/04/xmlenc#sha256"/>
        <DigestValue>gqTuw6K08jZ8Qbi0KkxsLavmw9WMZojldKBvbVAv7ZE=</DigestValue>
      </Reference>
      <Reference URI="/xl/drawings/vmlDrawing1.vml?ContentType=application/vnd.openxmlformats-officedocument.vmlDrawing">
        <DigestMethod Algorithm="http://www.w3.org/2001/04/xmlenc#sha256"/>
        <DigestValue>xovBGWGiElh2iVDKdQ4DgLefXYdDZhTAwwB3grpoG2g=</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u3UbyZgbhFVwo6qhT3y22SKKoy3sm4ruN/ynRqysjz4=</DigestValue>
      </Reference>
      <Reference URI="/xl/media/image3.emf?ContentType=image/x-emf">
        <DigestMethod Algorithm="http://www.w3.org/2001/04/xmlenc#sha256"/>
        <DigestValue>GrjymePwgfTgPhE3StkqgVtHAtSilH0SGWb4iK3WpjQ=</DigestValue>
      </Reference>
      <Reference URI="/xl/media/image4.emf?ContentType=image/x-emf">
        <DigestMethod Algorithm="http://www.w3.org/2001/04/xmlenc#sha256"/>
        <DigestValue>bucNDzd/fZprJ41c/VW5FxWXJmZFftoDXHN1fWmXEoM=</DigestValue>
      </Reference>
      <Reference URI="/xl/media/image5.emf?ContentType=image/x-emf">
        <DigestMethod Algorithm="http://www.w3.org/2001/04/xmlenc#sha256"/>
        <DigestValue>Yj48wRc98jYY9zneGwoeVCZ3TI5zIH6cGOI1ICq+R90=</DigestValue>
      </Reference>
      <Reference URI="/xl/media/image6.emf?ContentType=image/x-emf">
        <DigestMethod Algorithm="http://www.w3.org/2001/04/xmlenc#sha256"/>
        <DigestValue>M9bn0vFvSqy63b3csdl+LNZ/Km3VL64C50nI75SNXbo=</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L2ohcak+/9wjYOAARmXQmriXd+UJTzNQelAERlcaQk4=</DigestValue>
      </Reference>
      <Reference URI="/xl/printerSettings/printerSettings5.bin?ContentType=application/vnd.openxmlformats-officedocument.spreadsheetml.printerSettings">
        <DigestMethod Algorithm="http://www.w3.org/2001/04/xmlenc#sha256"/>
        <DigestValue>Ks4BefntrSEskQ3pUoQAOSGhGim+T/YhBeyZu7vQkTk=</DigestValue>
      </Reference>
      <Reference URI="/xl/sharedStrings.xml?ContentType=application/vnd.openxmlformats-officedocument.spreadsheetml.sharedStrings+xml">
        <DigestMethod Algorithm="http://www.w3.org/2001/04/xmlenc#sha256"/>
        <DigestValue>PhhZOw6zsrClyaRua4HV2iRrV/T3/kRiHhLAEi+Rf6E=</DigestValue>
      </Reference>
      <Reference URI="/xl/styles.xml?ContentType=application/vnd.openxmlformats-officedocument.spreadsheetml.styles+xml">
        <DigestMethod Algorithm="http://www.w3.org/2001/04/xmlenc#sha256"/>
        <DigestValue>8O6WX2ZOrc3or5wDqoPIfuZ/dLejWticfo88+0a451M=</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Ud5tcEbaE+7scuUVfnIa1kjKL/zKHXhRqP8usf4wmhM=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2EsuSVllC1f2CboFQo1EX7y2GhWcs5cCg9uwuQ9xe4g=</DigestValue>
      </Reference>
      <Reference URI="/xl/worksheets/sheet2.xml?ContentType=application/vnd.openxmlformats-officedocument.spreadsheetml.worksheet+xml">
        <DigestMethod Algorithm="http://www.w3.org/2001/04/xmlenc#sha256"/>
        <DigestValue>Nhtq3sBXHGK+btktdRcicflZyBW6tfKMROk1N4PoG4I=</DigestValue>
      </Reference>
      <Reference URI="/xl/worksheets/sheet3.xml?ContentType=application/vnd.openxmlformats-officedocument.spreadsheetml.worksheet+xml">
        <DigestMethod Algorithm="http://www.w3.org/2001/04/xmlenc#sha256"/>
        <DigestValue>GYydfNzFdkl9yFHbK2VGixi59ATGGVrTBsRHIMPegOM=</DigestValue>
      </Reference>
      <Reference URI="/xl/worksheets/sheet4.xml?ContentType=application/vnd.openxmlformats-officedocument.spreadsheetml.worksheet+xml">
        <DigestMethod Algorithm="http://www.w3.org/2001/04/xmlenc#sha256"/>
        <DigestValue>piKWDhK2ZjDbYkgautk0n2maf34R+O0fOO1gx+SgPQE=</DigestValue>
      </Reference>
      <Reference URI="/xl/worksheets/sheet5.xml?ContentType=application/vnd.openxmlformats-officedocument.spreadsheetml.worksheet+xml">
        <DigestMethod Algorithm="http://www.w3.org/2001/04/xmlenc#sha256"/>
        <DigestValue>zd2zvfjUF9aNABq1RB9tTtssfctYUqLOf0LhjF7/+4c=</DigestValue>
      </Reference>
      <Reference URI="/xl/worksheets/sheet6.xml?ContentType=application/vnd.openxmlformats-officedocument.spreadsheetml.worksheet+xml">
        <DigestMethod Algorithm="http://www.w3.org/2001/04/xmlenc#sha256"/>
        <DigestValue>VkhlWvfDS7HMFHgNdSHCFW9gQCDfgyB+lnAUMg8jhWc=</DigestValue>
      </Reference>
      <Reference URI="/xl/worksheets/sheet7.xml?ContentType=application/vnd.openxmlformats-officedocument.spreadsheetml.worksheet+xml">
        <DigestMethod Algorithm="http://www.w3.org/2001/04/xmlenc#sha256"/>
        <DigestValue>ajwi7Yja2CX6rr43enj7GDbWK5/k2yEKLFnFxqiVass=</DigestValue>
      </Reference>
    </Manifest>
    <SignatureProperties>
      <SignatureProperty Id="idSignatureTime" Target="#idPackageSignature">
        <mdssi:SignatureTime xmlns:mdssi="http://schemas.openxmlformats.org/package/2006/digital-signature">
          <mdssi:Format>YYYY-MM-DDThh:mm:ssTZD</mdssi:Format>
          <mdssi:Value>2024-03-26T22:59:59Z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2024-03-26T22:59:59Z</xd:SigningTime>
          <xd:SigningCertificate>
            <xd:Cert>
              <xd:CertDigest>
                <DigestMethod Algorithm="http://www.w3.org/2001/04/xmlenc#sha256"/>
                <DigestValue>aXji2+cY21krBTdQyi18BlMUQx448zwZ/FazSHuwLPA=</DigestValue>
              </xd:CertDigest>
              <xd:IssuerSerial>
                <X509IssuerName>C=PY, O=DOCUMENTA S.A., SERIALNUMBER=RUC80050172-1, CN=CA-DOCUMENTA S.A.</X509IssuerName>
                <X509SerialNumber>6873104277972229975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2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Object Id="idInvalidSigLnImg">AQAAAGwAAAAAAAAAAAAAAP8AAAB/AAAAAAAAAAAAAADrEQAA/AgAACBFTUYAAAEASCE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bw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H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xwwGAAAAAwAAAAQAAAAJAAAABgAAAAcAAAAHAAAAAwAAAAcAAAAHAAAABAAAAAMAAAADAAAABgAAAAYAAAAIAAAABgAAAAcAAAADAAAABwAAAAkAAAADAAAABwAAAAcAAAAFAAAABQAAAAMAAAAGAAAACQAAAAMAAAAGAAAABgAAAAcAAAAHAAAAAw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lQvybRo4ntetcsJ4EXHReLk1EJLvO/Z/vLRMnz7D3EZ7FWszxwdsPbKLheODONnXpTjfvAXzW9I9
i009pdX5Ow==</DigestValue>
    </Reference>
    <Reference Type="http://www.w3.org/2000/09/xmldsig#Object" URI="#idOfficeObject">
      <DigestMethod Algorithm="http://www.w3.org/2001/04/xmlenc#sha512"/>
      <DigestValue>WY18sjbW18rxKmdB34fBG4jZIsZDi53ur+grO2XlUpz1CAOHjEz2AxeFj1tPmsIVIXY0nZK2gwiH
RomZay7u6w==</DigestValue>
    </Reference>
    <Reference Type="http://uri.etsi.org/01903#SignedProperties" URI="#idSignedProperties">
      <Transforms>
        <Transform Algorithm="http://www.w3.org/TR/2001/REC-xml-c14n-20010315"/>
      </Transforms>
      <DigestMethod Algorithm="http://www.w3.org/2001/04/xmlenc#sha512"/>
      <DigestValue>Msv/14fiHGlAmPPiGySiMPqSwOeHwm1Q+Sh3KKiKcyDJ8Eoc0WOY8Gself1nZKKvkZ7Ysqvgnlvj
pLRNgwsfog==</DigestValue>
    </Reference>
  </SignedInfo>
  <SignatureValue>iguKk+uHtIzmp01B7W53f8XBNwhJc9ndzxFICw2vq5tv1xk9Tr15lTr7jK1r7zsABojtBgbKTahZ
ANsXRYeyuczsuhWa9zmrAasiEj4cc5ML/gBR+BJjpmsbsFxC2Uzlj+i6eTl6u6KarfGGUP4J4+AS
zKrf82T1L8acRIHC6s5xAtbsJ/dnjAdC+vTWQXSvBgzr6wsgdh9qozojda3sBWuUq+jT14HPWUMK
gf9EzTGh5NbMbSdtLXL/SwpfGPGbpEVMBJmjdht8YHqZV0xUuWCjJk4oriQcy7HiXhtugNI025+p
v4fG+5dG73w7UtV1qhw9RmaLccNlkTD8VtGaag==</SignatureValue>
  <KeyInfo>
    <X509Data>
      <X509Certificate>MIIHqTCCBZGgAwIBAgIRANb1abZjFMmAT4tsJzuZfjAwDQYJKoZIhvcNAQENBQAwgYUxCzAJBgNVBAYTAlBZMQ0wCwYDVQQKEwRJQ1BQMTgwNgYDVQQLEy9QcmVzdGFkb3IgQ3VhbGlmaWNhZG8gZGUgU2VydmljaW9zIGRlIENvbmZpYW56YTEVMBMGA1UEAxMMQ09ERTEwMCBTLkEuMRYwFAYDVQQFEw1SVUM4MDA4MDYxMC03MB4XDTI0MDIyNjE0MTM1OFoXDTI2MDIyNjE0MTM1OFowgb0xCzAJBgNVBAYTAlBZMTYwNAYDVQQKDC1DRVJUSUZJQ0FETyBDVUFMSUZJQ0FETyBERSBGSVJNQSBFTEVDVFLDk05JQ0ExCzAJBgNVBAsTAkYyMRYwFAYDVQQEEw1HQUxFQU5PIFNJTFZBMRcwFQYDVQQqEw5BTlRPTklPIE1JR1VFTDElMCMGA1UEAxMcQU5UT05JTyBNSUdVRUwgR0FMRUFOTyBTSUxWQTERMA8GA1UEBRMIQ0k1NzUwMjAwggEiMA0GCSqGSIb3DQEBAQUAA4IBDwAwggEKAoIBAQDahvzkvLzJ/FkexB8M4IVatrbx037ruv6J2uH2sg3pgAqIUr03r4kOP2YONmEfpa/6uEMPUHsbyU4+PG31I6XoUf5Q75r34Jx9JousvnBjn8N5fd8QbWXWYfDHAgCHBrxCVNEdTn+xicsC1TOBd3MZmUlCLwJAL9DHLQ1CzduP4K7VPWp92wFVWxVR/OYvYqZU1b7jSYRwxX1FnDgyiGCVTFpw3KPELmGd5H7VffgOOmnbhGoiw2qpDlCTD+6Cfab7ZQ8GRl9sev3Bh1eouD5JfQjRzRBdCv/4O7zTtcs6LbUl6teA9sn+naLFWF3S8iWZC6/+STIZYk9tet9Ej8zHAgMBAAGjggLYMIIC1DAMBgNVHRMBAf8EAjAAMB0GA1UdDgQWBBRH6MkjP1EcRrYtAtar7fJJrywyjzAfBgNVHSMEGDAWgBS+NVRiaGDnJtMxwV+XseL2ZM4H9TAOBgNVHQ8BAf8EBAMCBeAwTwYDVR0RBEgwRoEXR0FMRUFOT1NJTFZBQUBHTUFJTC5DT02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BHcc7mjgAujo/7sowzYL4uPgY88wbouu2Q+ksXW7Fp7LaQaJulbDJ2hOUhZAyo8pb88KZW68Oqc62aae2M2BoX9m3uu9c++FXDpIvEXrm31ZkSJ88s/BaZo2LaZPz+RpTs17iJbgwxTrJmMvJHyohpYcO4lWX1YJumqIghvVZAMYFqSsfYDdpSZm0f2D0OsnYffiJPPzFvbDppbmemTJk2qxKNE0veg6diqFfjJi+c496qrSxQlKtOwEt9vDp9xgz2IbgBR+sZwxQcCiAIlMOEW4wKAi7Ww2RbTAmuuW4QyLN4bpZO4dgL5giMcSuDTrfizD8yWNZ9Inu7sNnS9wvjgZF+teQ01F9E0GolRALs3oKkjkalfD3f+aHmGmf9GthYDz3fqExAnmPtt7oxGbV3UjP61KHPHaLRC9S0r2jqKQ0dy3r0P3UphI2dQLl2rY7pvyHluIOwezwEvQGbZzXAxQ6m/5xsCQ2ne4KfSby7J2yInD3Ie075bdiQ8206pYdJu2wfiLtCGf9zA11gFcNAUyhvlCBgFyVEETWTW/z4nNHQqoe4pwcl68+v7PZmq9PJ63K9sJXfIJZR0Iu74i/frgyK2khVZS7agAoaRmjaNidgOxO4EI4zyZxCrlr+aVnHNts7GOvod9z6tp4HmPgfqP2Slum0nxvm23Ak2XWo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512"/>
        <DigestValue>49n/6xyq+EpYyKOl32bPi9hNZaqrKA8A4Pk5Lr6VH/y6ufpqMyiRnZWjwrWENam+1Qec85cyioHZgxVoDWPfZg==</DigestValue>
      </Reference>
      <Reference URI="/xl/calcChain.xml?ContentType=application/vnd.openxmlformats-officedocument.spreadsheetml.calcChain+xml">
        <DigestMethod Algorithm="http://www.w3.org/2001/04/xmlenc#sha512"/>
        <DigestValue>VlH6UEzzbPfeysPxcpmEO9Pgx8kTFQ4dTMiDhE7NaRcCAhyKNIBSkKsiqTcmfHAem8AASY9sK7FkNt/40z4VJg==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5ScZeFVP7Jdq6aIL9ZK1BD+oi1f4phv+KRbnN1FUjWEpRPT5usApZ3ZjfZ/KrdIadbpCnb9mSk7+XYIM+3Lhew==</DigestValue>
      </Reference>
      <Reference URI="/xl/drawings/drawing1.xml?ContentType=application/vnd.openxmlformats-officedocument.drawing+xml">
        <DigestMethod Algorithm="http://www.w3.org/2001/04/xmlenc#sha512"/>
        <DigestValue>zO0/sr0lvX9JZn5GetDoQ3pB6qOxlxrNpyRk/Fv/Az68UBk64r7MA0KLaSLU45RhQ73D3RY9q6/TPL3RmnhrCQ==</DigestValue>
      </Reference>
      <Reference URI="/xl/drawings/drawing2.xml?ContentType=application/vnd.openxmlformats-officedocument.drawing+xml">
        <DigestMethod Algorithm="http://www.w3.org/2001/04/xmlenc#sha512"/>
        <DigestValue>3Nzw0jetLoJsvjHjLjiBViBDcvcDRW8YnIOY/b7jTRhcZ6S+AxU2Pt9bTz1WLW8JpuI3m+7UQTe0AkkbOLbAOA==</DigestValue>
      </Reference>
      <Reference URI="/xl/drawings/drawing3.xml?ContentType=application/vnd.openxmlformats-officedocument.drawing+xml">
        <DigestMethod Algorithm="http://www.w3.org/2001/04/xmlenc#sha512"/>
        <DigestValue>bYMt39oQq0B5lIvH01xphivVLc3jypFSnpy1lJ0b8uCX2qMsfPqZ8+eV3FSavtzzyoetyUuF2uGpJVuBnzXaPQ==</DigestValue>
      </Reference>
      <Reference URI="/xl/drawings/drawing4.xml?ContentType=application/vnd.openxmlformats-officedocument.drawing+xml">
        <DigestMethod Algorithm="http://www.w3.org/2001/04/xmlenc#sha512"/>
        <DigestValue>lmnvbatf0d07nWZRXUood6DKdHqaZGIpCcm/5LuEbPIuD/Pn8w6mCft2c5DzQDGxhb6qXKdiCNa8S2edScczfg==</DigestValue>
      </Reference>
      <Reference URI="/xl/drawings/drawing5.xml?ContentType=application/vnd.openxmlformats-officedocument.drawing+xml">
        <DigestMethod Algorithm="http://www.w3.org/2001/04/xmlenc#sha512"/>
        <DigestValue>75+gubVPIfgaV9jqFpJ/ePxmmFXsd/ONWdV086/FCLgdJDKWMbYwEeXHOoQh9em1jSX6ARWmpo98mKVmnpZBfg==</DigestValue>
      </Reference>
      <Reference URI="/xl/drawings/drawing6.xml?ContentType=application/vnd.openxmlformats-officedocument.drawing+xml">
        <DigestMethod Algorithm="http://www.w3.org/2001/04/xmlenc#sha512"/>
        <DigestValue>/Qnu/Rjd+8EMyQ6icrFHGTmy2x8WW6zOosESTguIMtiDqbqMVof659cBOM7KeQURUIRigFv8phtNXR+pjjd7Jg==</DigestValue>
      </Reference>
      <Reference URI="/xl/drawings/drawing7.xml?ContentType=application/vnd.openxmlformats-officedocument.drawing+xml">
        <DigestMethod Algorithm="http://www.w3.org/2001/04/xmlenc#sha512"/>
        <DigestValue>7ugcJmrUe95b/NoYi2zMHXQGMlrCB4y9U03CErqtk7mIUHC+ZkaRaq5I7O6lzcOYPJdKPkbPYNl/PTwDoikcWg==</DigestValue>
      </Reference>
      <Reference URI="/xl/drawings/vmlDrawing1.vml?ContentType=application/vnd.openxmlformats-officedocument.vmlDrawing">
        <DigestMethod Algorithm="http://www.w3.org/2001/04/xmlenc#sha512"/>
        <DigestValue>NnQLwzjw9xULo5zk/d0CeDekn+mM2yslzm/gpdbWuRd6bPN3ojoDfFultDaTF81G1agum+K5T6NSmiEYKH87ZQ==</DigestValue>
      </Reference>
      <Reference URI="/xl/media/image1.png?ContentType=image/png">
        <DigestMethod Algorithm="http://www.w3.org/2001/04/xmlenc#sha512"/>
        <DigestValue>yqCLGOZeJGhhPFoZWtLR8azG2sRuH6A3FLYd5Lh0KBWVmPwROKmVpJJU1Z0ZmwJHR3H42PipLeWw2zyz66SAWg==</DigestValue>
      </Reference>
      <Reference URI="/xl/media/image2.emf?ContentType=image/x-emf">
        <DigestMethod Algorithm="http://www.w3.org/2001/04/xmlenc#sha512"/>
        <DigestValue>nG7n1x8bDID+00xb3TX/ULD78BbiM+OlanD8DUYr05922ZFBdNG7SEtxooKM8LfAaZVxGUOeJzJeWdPdL7lj9Q==</DigestValue>
      </Reference>
      <Reference URI="/xl/media/image3.emf?ContentType=image/x-emf">
        <DigestMethod Algorithm="http://www.w3.org/2001/04/xmlenc#sha512"/>
        <DigestValue>yfvz14dpM7/9ePWAr7/Ahi5929E9Xy1e0qvDmbrtrJbjt0yd7qRFrmXhkoocjWRKEt9OFi7QKpi5Th9dbhmYLQ==</DigestValue>
      </Reference>
      <Reference URI="/xl/media/image4.emf?ContentType=image/x-emf">
        <DigestMethod Algorithm="http://www.w3.org/2001/04/xmlenc#sha512"/>
        <DigestValue>XP+kspAflBP6CULU059wwgFl3cHNM89/n8wsZ9oAiOq+heOYAkVqr2zLoDsxJgqWictbcQbP9R69/WW/5Q1ioQ==</DigestValue>
      </Reference>
      <Reference URI="/xl/media/image5.emf?ContentType=image/x-emf">
        <DigestMethod Algorithm="http://www.w3.org/2001/04/xmlenc#sha512"/>
        <DigestValue>Hveetv7GoSGNf8wEMsbrzQPvsFzBeuRN5K8MqBkitKBpEBjsIfVr6LnXh2+7DSKjeN8fM7Z+bDbUY1xi/Gx58g==</DigestValue>
      </Reference>
      <Reference URI="/xl/media/image6.emf?ContentType=image/x-emf">
        <DigestMethod Algorithm="http://www.w3.org/2001/04/xmlenc#sha512"/>
        <DigestValue>doAVhjdLGPSRWaQ+m7SP8wYAqgMTEjDpOWSIbmBkbdm2QLTeWrCqXDrB6DxfbBX9XMiz5IkKr45OYHj9XaFYPg==</DigestValue>
      </Reference>
      <Reference URI="/xl/printerSettings/printerSettings1.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2.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3.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4.bin?ContentType=application/vnd.openxmlformats-officedocument.spreadsheetml.printerSettings">
        <DigestMethod Algorithm="http://www.w3.org/2001/04/xmlenc#sha512"/>
        <DigestValue>apXuB/6PH6zldNTQkQooxe02zF5+z/Requ5EK782HQxqmUGzhcyssuSO2gUJk9O1ecgBG5zu+ZJSQl+rA7RicQ==</DigestValue>
      </Reference>
      <Reference URI="/xl/printerSettings/printerSettings5.bin?ContentType=application/vnd.openxmlformats-officedocument.spreadsheetml.printerSettings">
        <DigestMethod Algorithm="http://www.w3.org/2001/04/xmlenc#sha512"/>
        <DigestValue>mHe0XMs5UzKUOsqMAZ/tYeWEakQsyY4IzkE+My+O8YsUqmUuGN4vIkTgjn5+yFLf6TMoE8UodLLf/WV01il2Cw==</DigestValue>
      </Reference>
      <Reference URI="/xl/sharedStrings.xml?ContentType=application/vnd.openxmlformats-officedocument.spreadsheetml.sharedStrings+xml">
        <DigestMethod Algorithm="http://www.w3.org/2001/04/xmlenc#sha512"/>
        <DigestValue>Xs+D6BbCj9k8KodxWvGxY/swp/SgjgwTy1OPtUs9n9kDzbw+DCgj8DjqWk4y0JXfXcSKQYpvQs4DFIwCfcbZeA==</DigestValue>
      </Reference>
      <Reference URI="/xl/styles.xml?ContentType=application/vnd.openxmlformats-officedocument.spreadsheetml.styles+xml">
        <DigestMethod Algorithm="http://www.w3.org/2001/04/xmlenc#sha512"/>
        <DigestValue>O34psRgcZ6sGurRJZylFdRHmCrUw53cxK2PQFn5kkBgaFFeE+clqD6VMPN34MIpdVuj/qIpiJa3BGDD1KMCKkw==</DigestValue>
      </Reference>
      <Reference URI="/xl/theme/theme1.xml?ContentType=application/vnd.openxmlformats-officedocument.theme+xml">
        <DigestMethod Algorithm="http://www.w3.org/2001/04/xmlenc#sha512"/>
        <DigestValue>gv/R0MWpXxJFqd/bXGkrLW0WE9v6RZ6/lpxrd+83U/XLlkz1VHTwS9Ajh1j66SulktCqKH3c7HvXkdywOQ/yjw==</DigestValue>
      </Reference>
      <Reference URI="/xl/workbook.xml?ContentType=application/vnd.openxmlformats-officedocument.spreadsheetml.sheet.main+xml">
        <DigestMethod Algorithm="http://www.w3.org/2001/04/xmlenc#sha512"/>
        <DigestValue>ociadIR5mrjD+6ZbBLIyNOi4NlxC3B2yXQWN2FVawxDmJt3w/cCescBjIQlv1NKXrP4mRf6QzcXoEcN0KucHFw==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qUem5huglgqa8b/GB3VJbkgBZpn1d17blgEkp0/0hLR0D/VxmL3bcE4PTVRuOXnWxBmUUO63vqT+GQOwIjVPFg==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ZxmoVB7V2dMp65jSbD91DY/FbA4IbgShHw+Mapu//rBKEV3fABi8gWYggnGTgm9yRW/fLqogOUVWFPETsbxppw==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rzXktNg2QRML1LsrXHrRWl+1VHfxlb2RpSZ7FDYvklJNS2hXKOmXBqKBjnqWO3ceFSZ36iUQ1ITiziROGSyp7g==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prDtGDOJFPCMF7sPPEaUD9NDrOvLBTpR7BRYSbcx490NUqgoW+s0aW65uF2tnByvmW1nO1B5IPEZh+ZR2xqkeg==</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YIp4XyQkwB2E2oBmXVUoI9XbYH5MxFxuWAtv3QJe1rebfvP4GQv30/N2DUK6D3/D905ZPlhme0s0logwz7GiSA==</DigestValue>
      </Reference>
      <Reference URI="/xl/worksheets/sheet1.xml?ContentType=application/vnd.openxmlformats-officedocument.spreadsheetml.worksheet+xml">
        <DigestMethod Algorithm="http://www.w3.org/2001/04/xmlenc#sha512"/>
        <DigestValue>00x28TK+OjY1nyHauaIsSaDSumD21c0rb3M67NR1JtH1/kyv5Eu+qAqmvgGTb89KKSXIsGqcPYDwaegh95EopQ==</DigestValue>
      </Reference>
      <Reference URI="/xl/worksheets/sheet2.xml?ContentType=application/vnd.openxmlformats-officedocument.spreadsheetml.worksheet+xml">
        <DigestMethod Algorithm="http://www.w3.org/2001/04/xmlenc#sha512"/>
        <DigestValue>3Np+fcqiYu2WIcm3rwv3vy8o05E5BASPn/L9606fNqk1weyK1fcVt+qFm6BWuIkZL9XphOquKSK8I/rCIwvCJA==</DigestValue>
      </Reference>
      <Reference URI="/xl/worksheets/sheet3.xml?ContentType=application/vnd.openxmlformats-officedocument.spreadsheetml.worksheet+xml">
        <DigestMethod Algorithm="http://www.w3.org/2001/04/xmlenc#sha512"/>
        <DigestValue>NQQjE0mGmS1ZBifczluD5L8ZQevmg4HCuDhzUEy0iHdns/zYTqz1gXtBnACoW/Fxn0zol8+qs27gDHn0bgPqPg==</DigestValue>
      </Reference>
      <Reference URI="/xl/worksheets/sheet4.xml?ContentType=application/vnd.openxmlformats-officedocument.spreadsheetml.worksheet+xml">
        <DigestMethod Algorithm="http://www.w3.org/2001/04/xmlenc#sha512"/>
        <DigestValue>4hce7fKs9swRdiNCF3Ai5xYplF31YhFACx+XvFGbTI4KT5h4hjTT0tZEe6haSZ7ZCVDQWZRo+JDRzUYkazFMhA==</DigestValue>
      </Reference>
      <Reference URI="/xl/worksheets/sheet5.xml?ContentType=application/vnd.openxmlformats-officedocument.spreadsheetml.worksheet+xml">
        <DigestMethod Algorithm="http://www.w3.org/2001/04/xmlenc#sha512"/>
        <DigestValue>XGrAvsVJLcDL2N+fY0PH0ztsWfiUmaOq7h6GO7WJwr6i5+4VKogtw/5z8lxCFvtX5NkCnBFElEdlvHUgNihfaQ==</DigestValue>
      </Reference>
      <Reference URI="/xl/worksheets/sheet6.xml?ContentType=application/vnd.openxmlformats-officedocument.spreadsheetml.worksheet+xml">
        <DigestMethod Algorithm="http://www.w3.org/2001/04/xmlenc#sha512"/>
        <DigestValue>UCdwDSsYKVsfirb+gjzNom3EP2E1Ktgm+NRp0uLNL0ldfSqbBOpDoMC2o0qe40mULXxVYQ08dHad5uiivKM3Mw==</DigestValue>
      </Reference>
      <Reference URI="/xl/worksheets/sheet7.xml?ContentType=application/vnd.openxmlformats-officedocument.spreadsheetml.worksheet+xml">
        <DigestMethod Algorithm="http://www.w3.org/2001/04/xmlenc#sha512"/>
        <DigestValue>ThthJxN4fvvyy1rZ2ju4zRJFeRQdyQYY1y9c2E3ViGeeftqHSoaZjLzbHc+BzXBa2TOkpr5ukfGV+TO9x2iBCA==</DigestValue>
      </Reference>
    </Manifest>
    <SignatureProperties>
      <SignatureProperty Id="idSignatureTime" Target="#idPackageSignature">
        <mdssi:SignatureTime xmlns:mdssi="http://schemas.openxmlformats.org/package/2006/digital-signature">
          <mdssi:Format>YYYY-MM-DDThh:mm:ssTZD</mdssi:Format>
          <mdssi:Value>2024-03-27T15:31:36Z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AUDITORIA</SignatureComments>
          <WindowsVersion>10.0</WindowsVersion>
          <OfficeVersion>16.0.16827/25</OfficeVersion>
          <ApplicationVersion>16.0.16827</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2024-03-27T15:31:36Z</xd:SigningTime>
          <xd:SigningCertificate>
            <xd:Cert>
              <xd:CertDigest>
                <DigestMethod Algorithm="http://www.w3.org/2001/04/xmlenc#sha512"/>
                <DigestValue>E18Z67j6VEcIJxMEiq6OZjKhrQMFBZQ5oB/vWX8BwN4F0BhJzkST4z7nKPg9PqTDB15QUiAR52CJHswvr9Ci9Q==</DigestValue>
              </xd:CertDigest>
              <xd:IssuerSerial>
                <X509IssuerName>SERIALNUMBER=RUC80080610-7, CN=CODE100 S.A., OU=Prestador Cualificado de Servicios de Confianza, O=ICPP, C=PY</X509IssuerName>
                <X509SerialNumber>285729047931511136643192185474313190960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Indice</vt:lpstr>
      <vt:lpstr>1</vt:lpstr>
      <vt:lpstr>2</vt:lpstr>
      <vt:lpstr>3</vt:lpstr>
      <vt:lpstr>4</vt:lpstr>
      <vt:lpstr>5</vt:lpstr>
      <vt:lpstr>6</vt:lpstr>
      <vt:lpstr>'5'!_Hlk492023274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2024-03-26T21:27:48Z</dcterms:modified>
</cp:coreProperties>
</file>