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ocs.edgelan\investor\iaf\08. FONDO MUTUO INVESTOR RENDIMIENTO TOTAL GUARANÍES\01. BALANCE INVENTURE CAPITAL FUND GS MARZO 2022\"/>
    </mc:Choice>
  </mc:AlternateContent>
  <xr:revisionPtr revIDLastSave="0" documentId="13_ncr:201_{EB84067B-B5B1-42E7-9719-9C9B7D81D531}" xr6:coauthVersionLast="47" xr6:coauthVersionMax="47" xr10:uidLastSave="{00000000-0000-0000-0000-000000000000}"/>
  <bookViews>
    <workbookView xWindow="-120" yWindow="-120" windowWidth="29040" windowHeight="15720" tabRatio="850" xr2:uid="{00000000-000D-0000-FFFF-FFFF00000000}"/>
  </bookViews>
  <sheets>
    <sheet name="Indice" sheetId="8" r:id="rId1"/>
    <sheet name="1" sheetId="4" r:id="rId2"/>
    <sheet name="2" sheetId="3" r:id="rId3"/>
    <sheet name="3" sheetId="2" r:id="rId4"/>
    <sheet name="4" sheetId="1" r:id="rId5"/>
    <sheet name="5" sheetId="9" r:id="rId6"/>
    <sheet name="6" sheetId="11" r:id="rId7"/>
    <sheet name="7" sheetId="12" r:id="rId8"/>
  </sheets>
  <definedNames>
    <definedName name="_Hlk486413223" localSheetId="5">'5'!#REF!</definedName>
    <definedName name="_Hlk492023274" localSheetId="5">'5'!$A$87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8" l="1"/>
  <c r="E6" i="3"/>
  <c r="A2" i="11"/>
  <c r="B3" i="1"/>
  <c r="B3" i="2"/>
  <c r="E14" i="3"/>
  <c r="B4" i="3"/>
  <c r="B4" i="4"/>
  <c r="J11" i="11"/>
  <c r="C98" i="9" l="1"/>
  <c r="D98" i="9"/>
  <c r="E15" i="3" l="1"/>
  <c r="E6" i="4" l="1"/>
  <c r="C6" i="4"/>
  <c r="D5" i="2"/>
  <c r="C5" i="2"/>
  <c r="D5" i="1"/>
  <c r="C5" i="1"/>
</calcChain>
</file>

<file path=xl/sharedStrings.xml><?xml version="1.0" encoding="utf-8"?>
<sst xmlns="http://schemas.openxmlformats.org/spreadsheetml/2006/main" count="221" uniqueCount="198">
  <si>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</si>
  <si>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</si>
  <si>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</si>
  <si>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</si>
  <si>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</si>
  <si>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</si>
  <si>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</si>
  <si>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</si>
  <si>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</si>
  <si>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</si>
  <si>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</si>
  <si>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</si>
  <si>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</si>
  <si>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</si>
  <si>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</si>
  <si>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</si>
  <si>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</si>
  <si>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</si>
  <si>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</si>
  <si>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</si>
  <si>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</si>
  <si>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</si>
  <si>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</si>
  <si>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</si>
  <si>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</si>
  <si>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</si>
  <si>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</si>
  <si>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</si>
  <si>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</si>
  <si>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</si>
  <si>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</si>
  <si>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</si>
  <si>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</si>
  <si>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</si>
  <si>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</si>
  <si>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</si>
  <si>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</si>
  <si>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</si>
  <si>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</si>
  <si>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</si>
  <si>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</si>
  <si>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</si>
  <si>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</si>
  <si>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</si>
  <si>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</si>
  <si>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</si>
  <si>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</si>
  <si>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</si>
  <si>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</si>
  <si>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</si>
  <si>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</si>
  <si>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</si>
  <si>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</si>
  <si>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</si>
  <si>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</si>
  <si>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</si>
  <si>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</si>
  <si>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</si>
  <si>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</si>
  <si>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</si>
  <si>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</si>
  <si>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</si>
  <si>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</si>
  <si>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</si>
  <si>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</si>
  <si>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</si>
  <si>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</si>
  <si>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</si>
  <si>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</si>
  <si>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</si>
  <si>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</si>
  <si>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</si>
  <si>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</si>
  <si>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</si>
  <si>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</si>
  <si>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</si>
  <si>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</si>
  <si>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</si>
  <si>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</si>
  <si>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</si>
  <si>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</si>
  <si>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</si>
  <si>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</si>
  <si>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t>Detalle</t>
  </si>
  <si>
    <t>Moneda extranjera clase</t>
  </si>
  <si>
    <t>Moneda extranjera Monto</t>
  </si>
  <si>
    <t>Cambio vigente</t>
  </si>
  <si>
    <t>Saldo periodo actual (Gs.)</t>
  </si>
  <si>
    <t>Activos</t>
  </si>
  <si>
    <t>Pasivos</t>
  </si>
  <si>
    <t>Concepto</t>
  </si>
  <si>
    <t>Monto del periodo actual</t>
  </si>
  <si>
    <t>Monto del periodo anterior</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</si>
  <si>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</si>
  <si>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</si>
  <si>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</si>
  <si>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</si>
  <si>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</si>
  <si>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</si>
  <si>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</si>
  <si>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</si>
  <si>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</si>
  <si>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</si>
  <si>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</si>
  <si>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</si>
  <si>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</si>
  <si>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</si>
  <si>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</si>
  <si>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</si>
  <si>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</si>
  <si>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</si>
  <si>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</si>
  <si>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</si>
  <si>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</si>
  <si>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</si>
  <si>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</si>
  <si>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</si>
  <si>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</si>
  <si>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</si>
  <si>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</si>
  <si>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</si>
  <si>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</si>
  <si>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</si>
  <si>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</si>
  <si>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 xml:space="preserve">       4.2 INVERSIONES</t>
  </si>
  <si>
    <t>Instrumento</t>
  </si>
  <si>
    <t>Emisor</t>
  </si>
  <si>
    <t>Fecha de vencimiento</t>
  </si>
  <si>
    <t>Total de las Inversiones</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</si>
  <si>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</si>
  <si>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</si>
  <si>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</si>
  <si>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</si>
  <si>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</si>
  <si>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</si>
  <si>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</si>
  <si>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</si>
  <si>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</si>
  <si>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</si>
  <si>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</si>
  <si>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</si>
  <si>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</si>
  <si>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</si>
  <si>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Titulo de Renta fija</t>
  </si>
  <si>
    <t xml:space="preserve">Valores al cobro  </t>
  </si>
  <si>
    <t xml:space="preserve">Titulo de Renta fija </t>
  </si>
  <si>
    <t>Ver Cuadro</t>
  </si>
  <si>
    <t>Banco Familiar Cta.Cte. Gs.</t>
  </si>
  <si>
    <t>Investor Casa de Bolsa SA</t>
  </si>
  <si>
    <t>Resultados Acumulados</t>
  </si>
  <si>
    <t>Las cinco (5) Notas que se acompañan son parte integrante de de estos Estados Financieros</t>
  </si>
  <si>
    <t>Comision por corretaje</t>
  </si>
  <si>
    <t>FONDO DE INVERSION IN VENTURE CAPITAL FUND GUARANÍES</t>
  </si>
  <si>
    <t>3.11</t>
  </si>
  <si>
    <t>POLITICA DE INVERSION</t>
  </si>
  <si>
    <t>Al efecto de materializar la inversión del Fondo, sus recursos se invertirán en los siguientes instrumentos:</t>
  </si>
  <si>
    <t>DISPONIBILIDADES (Nota 4.1)</t>
  </si>
  <si>
    <t>INVERSIONES (Nota  4.2)</t>
  </si>
  <si>
    <t>Comisiones a Pagar a la Administradora (Nota  4.4)</t>
  </si>
  <si>
    <t>Saldo al 31/12/2020</t>
  </si>
  <si>
    <t>Saldo al 31/12/2019</t>
  </si>
  <si>
    <t>Nota 5. HECHOS POSTERIORES</t>
  </si>
  <si>
    <t>INFORME DEL SINDICO</t>
  </si>
  <si>
    <t>Señores accionistas de</t>
  </si>
  <si>
    <t>Es mi informe.</t>
  </si>
  <si>
    <t>Juan José Talavera</t>
  </si>
  <si>
    <t>Síndico Titular</t>
  </si>
  <si>
    <t>INFORME SINDICO</t>
  </si>
  <si>
    <r>
      <t xml:space="preserve">2.2 – Entidad encargada de la custodia: </t>
    </r>
    <r>
      <rPr>
        <u/>
        <sz val="11"/>
        <color theme="1"/>
        <rFont val="Noto Sans"/>
        <family val="2"/>
      </rPr>
      <t>:</t>
    </r>
    <r>
      <rPr>
        <sz val="11"/>
        <color theme="1"/>
        <rFont val="Noto Sans"/>
        <family val="2"/>
      </rPr>
      <t xml:space="preserve"> BVPASA e INVESTOR Casa de Bolsa S.A.</t>
    </r>
  </si>
  <si>
    <r>
      <rPr>
        <b/>
        <sz val="11"/>
        <color theme="1"/>
        <rFont val="Noto Sans"/>
        <family val="2"/>
      </rPr>
      <t xml:space="preserve">3.8 </t>
    </r>
    <r>
      <rPr>
        <sz val="11"/>
        <color theme="1"/>
        <rFont val="Noto Sans"/>
        <family val="2"/>
      </rPr>
      <t xml:space="preserve">– </t>
    </r>
  </si>
  <si>
    <r>
      <rPr>
        <b/>
        <sz val="11"/>
        <color theme="1"/>
        <rFont val="Noto Sans"/>
        <family val="2"/>
      </rPr>
      <t>3.9</t>
    </r>
    <r>
      <rPr>
        <sz val="11"/>
        <color theme="1"/>
        <rFont val="Noto Sans"/>
        <family val="2"/>
      </rPr>
      <t xml:space="preserve"> </t>
    </r>
  </si>
  <si>
    <r>
      <rPr>
        <b/>
        <sz val="11"/>
        <color theme="1"/>
        <rFont val="Noto Sans"/>
        <family val="2"/>
      </rPr>
      <t>3.10</t>
    </r>
    <r>
      <rPr>
        <sz val="11"/>
        <color theme="1"/>
        <rFont val="Noto Sans"/>
        <family val="2"/>
      </rPr>
      <t xml:space="preserve"> –</t>
    </r>
  </si>
  <si>
    <r>
      <rPr>
        <b/>
        <sz val="11"/>
        <color theme="1"/>
        <rFont val="Noto Sans"/>
        <family val="2"/>
      </rPr>
      <t>3.12</t>
    </r>
    <r>
      <rPr>
        <sz val="11"/>
        <color theme="1"/>
        <rFont val="Noto Sans"/>
        <family val="2"/>
      </rPr>
      <t xml:space="preserve"> - </t>
    </r>
  </si>
  <si>
    <t>a)    Posición en moneda extranjera</t>
  </si>
  <si>
    <t>b)   Diferencia de cambio en Moneda Extranjera</t>
  </si>
  <si>
    <t>c)    Gastos operacionales y comisiones de la administradora con cargo al Fondo:</t>
  </si>
  <si>
    <r>
      <t xml:space="preserve">Ø  </t>
    </r>
    <r>
      <rPr>
        <u/>
        <sz val="11"/>
        <color theme="1"/>
        <rFont val="Noto Sans"/>
        <family val="2"/>
      </rPr>
      <t>Comisiones propias de las operaciones de inversión</t>
    </r>
    <r>
      <rPr>
        <sz val="11"/>
        <color theme="1"/>
        <rFont val="Noto Sans"/>
        <family val="2"/>
      </rPr>
      <t>: de 0% a 0,50% del monto negociado (incluye comisión de intermediación por transacciones bursátiles o extrabursátiles) y arancel BVPASA 0,025% del monto negociado también.</t>
    </r>
  </si>
  <si>
    <r>
      <t xml:space="preserve">Ø  </t>
    </r>
    <r>
      <rPr>
        <u/>
        <sz val="11"/>
        <color theme="1"/>
        <rFont val="Noto Sans"/>
        <family val="2"/>
      </rPr>
      <t xml:space="preserve">Gastos y comisiones bancarias: </t>
    </r>
    <r>
      <rPr>
        <sz val="11"/>
        <color theme="1"/>
        <rFont val="Noto Sans"/>
        <family val="2"/>
      </rPr>
      <t>mantenimiento de cuentas, transferencias interbancarias y otras de similar naturaleza).</t>
    </r>
  </si>
  <si>
    <t>d)   Información Estadística</t>
  </si>
  <si>
    <t>De conformidad a lo establecido en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de 2022, al respecto aclaro que los mismos aún no registran movimiento en el periodo analizado.</t>
  </si>
  <si>
    <t>Fondo Mutuo Investor Rendimiento Total Guaraníes</t>
  </si>
  <si>
    <t>FONDO MUTUO INVESTOR RENDIMIENTO TOTAL GUARANÍES</t>
  </si>
  <si>
    <r>
      <t xml:space="preserve"> Autorizados por Resolución Nro. 16 E/22 de fecha 18 de Marzo de 2022 de la Comisión Nacional de Valores</t>
    </r>
    <r>
      <rPr>
        <b/>
        <sz val="11"/>
        <color theme="1"/>
        <rFont val="Noto Sans"/>
        <family val="2"/>
      </rPr>
      <t>;</t>
    </r>
  </si>
  <si>
    <t>El Fondo tiene como objetivo ser una alternativa de inversión para el público en general que esté interesado en participar en el mercado de capitales paraguayo. El Fondo está dirigido a los inversionistas, personas físicas y jurídicas interesadas en participar de los beneficios de un portafolio de inversiones diversificado y con un horizonte de inversión de mediano y largo plazo.</t>
  </si>
  <si>
    <t>El Fondo buscará invertir en instrumentos de renta fija y renta variable emitidos por emisores nacionales.</t>
  </si>
  <si>
    <t>El riesgo del inversionista estará determinado por la naturaleza de los instrumentos en los que se inviertan los activos del Fondo, de acuerdo con lo expuesto en la política de inversiones y diversificación de las mismas, expuestas en este Reglamento Interno.</t>
  </si>
  <si>
    <r>
      <t xml:space="preserve"> </t>
    </r>
    <r>
      <rPr>
        <b/>
        <sz val="11"/>
        <color theme="1"/>
        <rFont val="Noto Sans"/>
        <family val="2"/>
      </rPr>
      <t xml:space="preserve"> Naturaleza jurídica : </t>
    </r>
    <r>
      <rPr>
        <sz val="11"/>
        <color theme="1"/>
        <rFont val="Noto Sans"/>
        <family val="2"/>
      </rPr>
      <t xml:space="preserve">       Fondo Mutuo</t>
    </r>
  </si>
  <si>
    <t>A) Instrumentos emitidos o garantizados por el Banco Central del Paraguay y/o Tesoro Nacional.</t>
  </si>
  <si>
    <t>B) Títulos a plazo de instituciones habilitadas por el Banco Central del Paraguay y que cuenten con calificación de riesgo BBB o superior.</t>
  </si>
  <si>
    <t>C) Instrumentos de renta fija inscriptos en la Comisión Nacional de Valores emitidos por Sociedades Nacionales, Privadas, con una calificación en escala local de BBB y superiores.</t>
  </si>
  <si>
    <t>D) Instrumentos de renta fija inscriptos en la Comisión Nacional de Valores emitidos por entidades públicas Autónomas y descentralizadas (Gobernaciones, Municipalidades y Empresas Públicas) con una calificación en escala local de BBB y superiores.</t>
  </si>
  <si>
    <t>E) Títulos de deuda que sean de oferta pública emitidos o garantizados a través de Negocios Fiduciarios regidos por la Ley 921/96, con una calificación en escala local de BBB y superiores.</t>
  </si>
  <si>
    <t>F) Operaciones de venta con compromiso de compra y operaciones de compra con compromiso de venta deberán ser con títulos desmaterializados custodiados en la Bolsa. El plazo máximo de estas operaciones será de 370 días.</t>
  </si>
  <si>
    <t>G) Acciones de sociedades emisoras de capital abierto que tengan transacción bursátil, se encuentren registradas y habilitadas en el Registro de Valores de la CNV, y que cuenten con calificación de riesgo de A, similar o superior;</t>
  </si>
  <si>
    <t>H) Cuotas partes de fondos mutuos o de inversión.</t>
  </si>
  <si>
    <t>La Administradora velará porque las inversiones efectuadas con los recursos del Fondo se realicen siempre con estricta sujeción al presente Reglamento Interno, aprobado por Resolución CNV Nº 16E/22 de fecha 18 de Marzo de 2022, teniendo como objetivo fundamental maximizar los retornos del Fondo y resguardar los intereses de los Aportantes.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</si>
  <si>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6.921,52 Gs., Tipo Vendedor  para los pasivos 1 USD = 6.931,47</t>
  </si>
  <si>
    <r>
      <t xml:space="preserve">Ø  </t>
    </r>
    <r>
      <rPr>
        <u/>
        <sz val="11"/>
        <color theme="1"/>
        <rFont val="Noto Sans"/>
        <family val="2"/>
      </rPr>
      <t>Comisión de administración</t>
    </r>
    <r>
      <rPr>
        <sz val="11"/>
        <color theme="1"/>
        <rFont val="Noto Sans"/>
        <family val="2"/>
      </rPr>
      <t xml:space="preserve">: 2,20% nominal anual (base 365) IVA incluido sobre el patrimonio neto de pre cierre administrado. La comisión se devenga diariamente y se cobra mensualmente.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</si>
</sst>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_ ;_ * \-#,##0_ ;_ * &quot;-&quot;_ ;_ @_ "/>
    <numFmt numFmtId="165" formatCode="0_);\(#,#00\)"/>
    <numFmt numFmtId="166" formatCode="#,##0.000000"/>
    <numFmt numFmtId="167" formatCode="#,##0.##"/>
    <numFmt numFmtId="168" formatCode="_-* #,##0_-;\-* #,##0_-;_-* &quot;-&quot;??_-;_-@_-"/>
    <numFmt numFmtId="169" formatCode="#,##0_ ;\-#,##0\ "/>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b/>
      <sz val="11"/>
      <name val="Arial"/>
      <family val="2"/>
    </font>
    <font>
      <sz val="9"/>
      <name val="Arial"/>
      <family val="2"/>
    </font>
    <font>
      <b/>
      <sz val="11"/>
      <color indexed="8"/>
      <name val="Arial"/>
      <family val="2"/>
    </font>
    <font>
      <b/>
      <sz val="12"/>
      <name val="Arial"/>
      <family val="2"/>
    </font>
    <font>
      <b/>
      <sz val="10"/>
      <name val="Arial"/>
      <family val="2"/>
    </font>
    <font>
      <sz val="8"/>
      <name val="Arial"/>
      <family val="2"/>
    </font>
    <font>
      <b/>
      <sz val="8"/>
      <name val="Arial"/>
      <family val="2"/>
    </font>
    <font>
      <sz val="10"/>
      <color rgb="FF222222"/>
      <name val="Arial"/>
      <family val="2"/>
    </font>
    <font>
      <u/>
      <sz val="11"/>
      <color theme="10"/>
      <name val="Calibri"/>
      <family val="2"/>
      <scheme val="minor"/>
    </font>
    <font>
      <sz val="18"/>
      <name val="Arial"/>
      <family val="2"/>
    </font>
    <font>
      <sz val="10"/>
      <color theme="1"/>
      <name val="Arial"/>
      <family val="2"/>
    </font>
    <font>
      <sz val="11"/>
      <color theme="1"/>
      <name val="Arial"/>
      <family val="2"/>
    </font>
    <font>
      <u/>
      <sz val="11"/>
      <name val="Arial"/>
      <family val="2"/>
    </font>
    <font>
      <u/>
      <sz val="11"/>
      <color theme="1"/>
      <name val="Arial"/>
      <family val="2"/>
    </font>
    <font>
      <sz val="12"/>
      <color theme="1"/>
      <name val="Arial"/>
      <family val="2"/>
    </font>
    <font>
      <sz val="11"/>
      <color indexed="8"/>
      <name val="Arial"/>
      <family val="2"/>
    </font>
    <font>
      <b/>
      <sz val="12"/>
      <color indexed="8"/>
      <name val="Arial"/>
      <family val="2"/>
    </font>
    <font>
      <sz val="11"/>
      <color indexed="8"/>
      <name val="Calibri"/>
      <family val="2"/>
      <scheme val="minor"/>
    </font>
    <font>
      <u/>
      <sz val="11"/>
      <name val="Noto Sans"/>
      <family val="2"/>
    </font>
    <font>
      <sz val="11"/>
      <color theme="1"/>
      <name val="Noto Sans"/>
      <family val="2"/>
    </font>
    <font>
      <sz val="18"/>
      <name val="Noto Sans"/>
      <family val="2"/>
    </font>
    <font>
      <sz val="10"/>
      <color theme="1"/>
      <name val="Noto Sans"/>
      <family val="2"/>
    </font>
    <font>
      <sz val="11"/>
      <name val="Noto Sans"/>
      <family val="2"/>
    </font>
    <font>
      <sz val="10"/>
      <name val="Noto Sans"/>
      <family val="2"/>
    </font>
    <font>
      <u/>
      <sz val="11"/>
      <color theme="1"/>
      <name val="Noto Sans"/>
      <family val="2"/>
    </font>
    <font>
      <sz val="11"/>
      <color indexed="8"/>
      <name val="Noto Sans"/>
      <family val="2"/>
    </font>
    <font>
      <b/>
      <sz val="20"/>
      <color indexed="8"/>
      <name val="Noto Sans"/>
      <family val="2"/>
    </font>
    <font>
      <b/>
      <sz val="11"/>
      <color indexed="8"/>
      <name val="Noto Sans"/>
      <family val="2"/>
    </font>
    <font>
      <b/>
      <sz val="11"/>
      <name val="Noto Sans"/>
      <family val="2"/>
    </font>
    <font>
      <b/>
      <sz val="10"/>
      <name val="Noto Sans"/>
      <family val="2"/>
    </font>
    <font>
      <b/>
      <u/>
      <sz val="11"/>
      <name val="Noto Sans"/>
      <family val="2"/>
    </font>
    <font>
      <b/>
      <u/>
      <sz val="16"/>
      <name val="Noto Sans"/>
      <family val="2"/>
    </font>
    <font>
      <b/>
      <sz val="11"/>
      <color theme="1"/>
      <name val="Noto Sans"/>
      <family val="2"/>
    </font>
    <font>
      <b/>
      <sz val="8"/>
      <name val="Noto Sans"/>
      <family val="2"/>
    </font>
    <font>
      <b/>
      <sz val="10"/>
      <color theme="1"/>
      <name val="Noto Sans"/>
      <family val="2"/>
    </font>
    <font>
      <sz val="11"/>
      <color rgb="FF000000"/>
      <name val="Noto Sans"/>
      <family val="2"/>
    </font>
    <font>
      <b/>
      <sz val="11"/>
      <color rgb="FF000000"/>
      <name val="Noto Sans"/>
      <family val="2"/>
    </font>
    <font>
      <b/>
      <u/>
      <sz val="14"/>
      <color theme="1"/>
      <name val="Noto Sans"/>
      <family val="2"/>
    </font>
    <font>
      <b/>
      <sz val="14"/>
      <color theme="1"/>
      <name val="Noto Sans"/>
      <family val="2"/>
    </font>
    <font>
      <sz val="11"/>
      <name val="Calibri"/>
      <family val="2"/>
      <scheme val="minor"/>
    </font>
    <font>
      <sz val="28"/>
      <name val="Noto Sans"/>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3"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cellStyleXfs>
  <cellXfs count="300">
    <xf numFmtId="0" fontId="0" fillId="0" borderId="0" xfId="0"/>
    <xf numFmtId="0" fontId="3" fillId="0" borderId="0" xfId="0" applyFont="1"/>
    <xf numFmtId="0" fontId="4" fillId="0" borderId="0" xfId="0" applyFont="1"/>
    <xf numFmtId="0" fontId="5" fillId="0" borderId="0" xfId="0" applyFont="1"/>
    <xf numFmtId="165" fontId="3" fillId="0" borderId="0" xfId="0" applyNumberFormat="1" applyFont="1" applyAlignment="1">
      <alignment horizontal="right"/>
    </xf>
    <xf numFmtId="3" fontId="4" fillId="0" borderId="0" xfId="0" applyNumberFormat="1" applyFont="1"/>
    <xf numFmtId="1" fontId="5" fillId="0" borderId="0" xfId="0" applyNumberFormat="1" applyFont="1" applyAlignment="1">
      <alignment horizontal="center"/>
    </xf>
    <xf numFmtId="0" fontId="6" fillId="0" borderId="0" xfId="0" applyFont="1"/>
    <xf numFmtId="3" fontId="6" fillId="0" borderId="0" xfId="0" applyNumberFormat="1" applyFont="1"/>
    <xf numFmtId="0" fontId="5" fillId="0" borderId="0" xfId="0" applyFont="1" applyAlignment="1">
      <alignment horizontal="center"/>
    </xf>
    <xf numFmtId="3" fontId="5"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7" fillId="0" borderId="0" xfId="0" applyFont="1"/>
    <xf numFmtId="0" fontId="9" fillId="0" borderId="0" xfId="0" applyFont="1"/>
    <xf numFmtId="0" fontId="0" fillId="0" borderId="0" xfId="0" applyAlignment="1">
      <alignment horizontal="center"/>
    </xf>
    <xf numFmtId="0" fontId="8"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center" wrapText="1"/>
    </xf>
    <xf numFmtId="14" fontId="11" fillId="0" borderId="0" xfId="0" applyNumberFormat="1" applyFont="1" applyAlignment="1">
      <alignment horizontal="center"/>
    </xf>
    <xf numFmtId="3" fontId="10" fillId="0" borderId="0" xfId="0" applyNumberFormat="1" applyFont="1"/>
    <xf numFmtId="3" fontId="0" fillId="0" borderId="0" xfId="0" applyNumberFormat="1"/>
    <xf numFmtId="0" fontId="11" fillId="0" borderId="0" xfId="0" applyFont="1"/>
    <xf numFmtId="3" fontId="9" fillId="0" borderId="0" xfId="0" applyNumberFormat="1" applyFont="1"/>
    <xf numFmtId="166" fontId="12" fillId="0" borderId="0" xfId="0" applyNumberFormat="1" applyFont="1"/>
    <xf numFmtId="3" fontId="9" fillId="2" borderId="0" xfId="0" applyNumberFormat="1" applyFont="1" applyFill="1"/>
    <xf numFmtId="37" fontId="10" fillId="0" borderId="0" xfId="0" applyNumberFormat="1" applyFont="1"/>
    <xf numFmtId="3" fontId="5"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0" fontId="9" fillId="0" borderId="0" xfId="0" applyFont="1" applyAlignment="1">
      <alignment horizontal="center"/>
    </xf>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0" fontId="15" fillId="0" borderId="0" xfId="0" applyFont="1"/>
    <xf numFmtId="0" fontId="16" fillId="0" borderId="0" xfId="0" applyFont="1"/>
    <xf numFmtId="0" fontId="17" fillId="0" borderId="0" xfId="2" applyFont="1"/>
    <xf numFmtId="3" fontId="16" fillId="2" borderId="0" xfId="0" applyNumberFormat="1" applyFont="1" applyFill="1"/>
    <xf numFmtId="0" fontId="16" fillId="0" borderId="0" xfId="0" applyFont="1" applyAlignment="1">
      <alignment horizontal="center"/>
    </xf>
    <xf numFmtId="0" fontId="16" fillId="0" borderId="0" xfId="0" applyFont="1" applyAlignment="1"/>
    <xf numFmtId="0" fontId="18" fillId="0" borderId="0" xfId="2" applyFont="1"/>
    <xf numFmtId="0" fontId="5" fillId="0" borderId="0" xfId="0" applyFont="1" applyAlignment="1">
      <alignment horizontal="center"/>
    </xf>
    <xf numFmtId="0" fontId="16" fillId="2" borderId="0" xfId="0" applyFont="1" applyFill="1"/>
    <xf numFmtId="0" fontId="20" fillId="0" borderId="0" xfId="0" applyFont="1"/>
    <xf numFmtId="14" fontId="7" fillId="0" borderId="0" xfId="0" applyNumberFormat="1" applyFont="1" applyAlignment="1">
      <alignment horizontal="center"/>
    </xf>
    <xf numFmtId="3" fontId="16" fillId="0" borderId="0" xfId="0" applyNumberFormat="1" applyFont="1"/>
    <xf numFmtId="0" fontId="21" fillId="0" borderId="0" xfId="0" applyFont="1" applyAlignment="1">
      <alignment horizontal="left" vertical="center"/>
    </xf>
    <xf numFmtId="164" fontId="21" fillId="0" borderId="0" xfId="0" applyNumberFormat="1" applyFont="1"/>
    <xf numFmtId="0" fontId="0" fillId="0" borderId="0" xfId="0" applyFont="1"/>
    <xf numFmtId="0" fontId="23" fillId="0" borderId="0" xfId="2" applyFont="1"/>
    <xf numFmtId="0" fontId="24" fillId="2" borderId="0" xfId="0" applyFont="1" applyFill="1"/>
    <xf numFmtId="0" fontId="24" fillId="0" borderId="0" xfId="0" applyFont="1"/>
    <xf numFmtId="0" fontId="27" fillId="0" borderId="0" xfId="0" applyFont="1"/>
    <xf numFmtId="0" fontId="28" fillId="0" borderId="0" xfId="0" applyFont="1"/>
    <xf numFmtId="0" fontId="25" fillId="0" borderId="0" xfId="0" applyFont="1" applyAlignment="1">
      <alignment horizontal="center"/>
    </xf>
    <xf numFmtId="0" fontId="26" fillId="0" borderId="0" xfId="0" applyFont="1"/>
    <xf numFmtId="0" fontId="30" fillId="0" borderId="0" xfId="0" applyFont="1"/>
    <xf numFmtId="0" fontId="30" fillId="0" borderId="0" xfId="0" applyFont="1" applyAlignment="1">
      <alignment horizontal="center"/>
    </xf>
    <xf numFmtId="165" fontId="27" fillId="0" borderId="0" xfId="0" applyNumberFormat="1" applyFont="1" applyAlignment="1">
      <alignment horizontal="right"/>
    </xf>
    <xf numFmtId="0" fontId="27" fillId="0" borderId="20" xfId="0" applyFont="1" applyBorder="1"/>
    <xf numFmtId="1" fontId="33" fillId="0" borderId="2" xfId="0" applyNumberFormat="1" applyFont="1" applyBorder="1" applyAlignment="1">
      <alignment horizontal="center" vertical="center"/>
    </xf>
    <xf numFmtId="0" fontId="33" fillId="0" borderId="2" xfId="0" applyFont="1" applyBorder="1" applyAlignment="1">
      <alignment horizontal="center" vertical="center"/>
    </xf>
    <xf numFmtId="1" fontId="33" fillId="0" borderId="16" xfId="0" applyNumberFormat="1" applyFont="1" applyBorder="1" applyAlignment="1">
      <alignment horizontal="center" vertical="center"/>
    </xf>
    <xf numFmtId="0" fontId="27" fillId="0" borderId="14" xfId="0" applyFont="1" applyBorder="1"/>
    <xf numFmtId="3" fontId="33" fillId="0" borderId="1" xfId="0" applyNumberFormat="1" applyFont="1" applyBorder="1" applyAlignment="1">
      <alignment horizontal="center" vertical="center"/>
    </xf>
    <xf numFmtId="0" fontId="33" fillId="0" borderId="0" xfId="0" applyFont="1" applyBorder="1" applyAlignment="1">
      <alignment horizontal="center" vertical="center"/>
    </xf>
    <xf numFmtId="3" fontId="33" fillId="0" borderId="13" xfId="0" applyNumberFormat="1" applyFont="1" applyBorder="1" applyAlignment="1">
      <alignment horizontal="center" vertical="center"/>
    </xf>
    <xf numFmtId="3" fontId="33" fillId="0" borderId="0" xfId="0" applyNumberFormat="1" applyFont="1" applyBorder="1" applyAlignment="1">
      <alignment horizontal="center" vertical="center"/>
    </xf>
    <xf numFmtId="3" fontId="33" fillId="0" borderId="15" xfId="0" applyNumberFormat="1" applyFont="1" applyBorder="1" applyAlignment="1">
      <alignment horizontal="center" vertical="center"/>
    </xf>
    <xf numFmtId="0" fontId="33" fillId="0" borderId="14" xfId="0" applyFont="1" applyBorder="1"/>
    <xf numFmtId="3" fontId="33" fillId="0" borderId="1" xfId="0" applyNumberFormat="1" applyFont="1" applyBorder="1" applyAlignment="1">
      <alignment horizontal="right" vertical="center"/>
    </xf>
    <xf numFmtId="3" fontId="33" fillId="0" borderId="13" xfId="0" applyNumberFormat="1" applyFont="1" applyBorder="1" applyAlignment="1">
      <alignment horizontal="right"/>
    </xf>
    <xf numFmtId="3" fontId="33" fillId="0" borderId="0" xfId="0" applyNumberFormat="1" applyFont="1" applyBorder="1" applyAlignment="1">
      <alignment horizontal="right" vertical="center"/>
    </xf>
    <xf numFmtId="37" fontId="27" fillId="0" borderId="0" xfId="0" applyNumberFormat="1" applyFont="1" applyBorder="1" applyAlignment="1">
      <alignment horizontal="right" vertical="center"/>
    </xf>
    <xf numFmtId="37" fontId="27" fillId="0" borderId="0" xfId="0" applyNumberFormat="1" applyFont="1" applyBorder="1" applyAlignment="1">
      <alignment horizontal="center" vertical="center"/>
    </xf>
    <xf numFmtId="37" fontId="27" fillId="0" borderId="15" xfId="0" applyNumberFormat="1" applyFont="1" applyBorder="1" applyAlignment="1">
      <alignment horizontal="center" vertical="center"/>
    </xf>
    <xf numFmtId="3" fontId="24" fillId="2" borderId="0" xfId="0" applyNumberFormat="1" applyFont="1" applyFill="1" applyBorder="1" applyAlignment="1">
      <alignment horizontal="right" vertical="center"/>
    </xf>
    <xf numFmtId="3" fontId="27" fillId="0" borderId="0" xfId="1" applyNumberFormat="1" applyFont="1" applyBorder="1" applyAlignment="1">
      <alignment horizontal="center" vertical="center"/>
    </xf>
    <xf numFmtId="3" fontId="27" fillId="0" borderId="15" xfId="0" applyNumberFormat="1" applyFont="1" applyBorder="1" applyAlignment="1">
      <alignment horizontal="right"/>
    </xf>
    <xf numFmtId="43" fontId="27" fillId="0" borderId="0" xfId="1" applyFont="1" applyBorder="1" applyAlignment="1">
      <alignment horizontal="right" vertical="center"/>
    </xf>
    <xf numFmtId="43" fontId="27" fillId="0" borderId="0" xfId="1" applyFont="1" applyBorder="1" applyAlignment="1">
      <alignment horizontal="center" vertical="center"/>
    </xf>
    <xf numFmtId="43" fontId="27" fillId="0" borderId="15" xfId="1" applyFont="1" applyBorder="1" applyAlignment="1">
      <alignment horizontal="center"/>
    </xf>
    <xf numFmtId="43" fontId="27" fillId="0" borderId="15" xfId="1" applyFont="1" applyBorder="1" applyAlignment="1">
      <alignment horizontal="right" vertical="center"/>
    </xf>
    <xf numFmtId="169" fontId="27" fillId="0" borderId="15" xfId="1" applyNumberFormat="1" applyFont="1" applyBorder="1" applyAlignment="1">
      <alignment horizontal="right"/>
    </xf>
    <xf numFmtId="3" fontId="33" fillId="0" borderId="2" xfId="1" applyNumberFormat="1" applyFont="1" applyBorder="1" applyAlignment="1">
      <alignment horizontal="right" vertical="center"/>
    </xf>
    <xf numFmtId="37" fontId="33" fillId="0" borderId="0" xfId="0" applyNumberFormat="1" applyFont="1" applyBorder="1" applyAlignment="1">
      <alignment horizontal="center" vertical="center"/>
    </xf>
    <xf numFmtId="3" fontId="33" fillId="0" borderId="16" xfId="1" applyNumberFormat="1" applyFont="1" applyBorder="1" applyAlignment="1">
      <alignment horizontal="right" vertical="center"/>
    </xf>
    <xf numFmtId="3" fontId="27" fillId="0" borderId="0" xfId="1" applyNumberFormat="1" applyFont="1" applyBorder="1" applyAlignment="1">
      <alignment horizontal="right" vertical="center"/>
    </xf>
    <xf numFmtId="3" fontId="27" fillId="0" borderId="15" xfId="1" applyNumberFormat="1" applyFont="1" applyBorder="1" applyAlignment="1">
      <alignment horizontal="center" vertical="center"/>
    </xf>
    <xf numFmtId="3" fontId="27" fillId="0" borderId="0" xfId="0" applyNumberFormat="1" applyFont="1" applyBorder="1" applyAlignment="1">
      <alignment horizontal="right" vertical="center"/>
    </xf>
    <xf numFmtId="3" fontId="27" fillId="0" borderId="15" xfId="0" applyNumberFormat="1" applyFont="1" applyBorder="1" applyAlignment="1">
      <alignment horizontal="center" vertical="center"/>
    </xf>
    <xf numFmtId="168" fontId="24" fillId="2" borderId="0" xfId="1" applyNumberFormat="1" applyFont="1" applyFill="1" applyBorder="1" applyAlignment="1">
      <alignment horizontal="right" vertical="center"/>
    </xf>
    <xf numFmtId="169" fontId="24" fillId="2" borderId="15" xfId="1" applyNumberFormat="1" applyFont="1" applyFill="1" applyBorder="1" applyAlignment="1">
      <alignment horizontal="right" vertical="center"/>
    </xf>
    <xf numFmtId="3" fontId="24" fillId="2" borderId="1" xfId="0" applyNumberFormat="1" applyFont="1" applyFill="1" applyBorder="1" applyAlignment="1">
      <alignment horizontal="right" vertical="center"/>
    </xf>
    <xf numFmtId="169" fontId="24" fillId="2" borderId="13" xfId="1" applyNumberFormat="1" applyFont="1" applyFill="1" applyBorder="1" applyAlignment="1">
      <alignment horizontal="right" vertical="center"/>
    </xf>
    <xf numFmtId="3" fontId="27" fillId="0" borderId="15" xfId="1" applyNumberFormat="1" applyFont="1" applyBorder="1" applyAlignment="1">
      <alignment horizontal="right" vertical="center"/>
    </xf>
    <xf numFmtId="3" fontId="33" fillId="0" borderId="3" xfId="1" applyNumberFormat="1" applyFont="1" applyBorder="1" applyAlignment="1">
      <alignment horizontal="right" vertical="center"/>
    </xf>
    <xf numFmtId="3" fontId="33" fillId="0" borderId="19" xfId="1" applyNumberFormat="1" applyFont="1" applyBorder="1" applyAlignment="1">
      <alignment horizontal="right" vertical="center"/>
    </xf>
    <xf numFmtId="0" fontId="27" fillId="0" borderId="12" xfId="0" applyFont="1" applyBorder="1"/>
    <xf numFmtId="37" fontId="27" fillId="0" borderId="1" xfId="0" applyNumberFormat="1" applyFont="1" applyBorder="1"/>
    <xf numFmtId="37" fontId="27" fillId="0" borderId="13" xfId="0" applyNumberFormat="1" applyFont="1" applyBorder="1"/>
    <xf numFmtId="37" fontId="27" fillId="0" borderId="0" xfId="0" applyNumberFormat="1" applyFont="1"/>
    <xf numFmtId="0" fontId="28" fillId="0" borderId="0" xfId="0" applyFont="1" applyFill="1" applyBorder="1"/>
    <xf numFmtId="3" fontId="27" fillId="0" borderId="0" xfId="0" applyNumberFormat="1" applyFont="1"/>
    <xf numFmtId="0" fontId="32" fillId="0" borderId="0" xfId="0" applyFont="1"/>
    <xf numFmtId="0" fontId="34" fillId="0" borderId="0" xfId="0" applyFont="1"/>
    <xf numFmtId="0" fontId="27" fillId="0" borderId="0" xfId="0" applyFont="1" applyFill="1" applyBorder="1"/>
    <xf numFmtId="0" fontId="33" fillId="0" borderId="0" xfId="0" applyFont="1"/>
    <xf numFmtId="0" fontId="24" fillId="0" borderId="0" xfId="0" applyFont="1" applyAlignment="1">
      <alignment horizontal="center"/>
    </xf>
    <xf numFmtId="0" fontId="24" fillId="0" borderId="0" xfId="0" applyFont="1" applyAlignment="1"/>
    <xf numFmtId="0" fontId="33" fillId="0" borderId="4" xfId="0" applyFont="1" applyBorder="1" applyAlignment="1">
      <alignment horizontal="center" vertical="center"/>
    </xf>
    <xf numFmtId="0" fontId="33" fillId="0" borderId="4" xfId="0" applyFont="1" applyBorder="1" applyAlignment="1">
      <alignment horizontal="center" vertical="center" wrapText="1"/>
    </xf>
    <xf numFmtId="0" fontId="33" fillId="0" borderId="5" xfId="0" applyFont="1" applyBorder="1" applyAlignment="1">
      <alignment horizontal="center" wrapText="1"/>
    </xf>
    <xf numFmtId="3" fontId="37" fillId="0" borderId="5" xfId="0" applyNumberFormat="1" applyFont="1" applyBorder="1" applyAlignment="1">
      <alignment horizontal="center"/>
    </xf>
    <xf numFmtId="3" fontId="37" fillId="0" borderId="5" xfId="0" applyNumberFormat="1" applyFont="1" applyBorder="1" applyAlignment="1">
      <alignment horizontal="right"/>
    </xf>
    <xf numFmtId="3" fontId="33" fillId="0" borderId="5" xfId="0" applyNumberFormat="1" applyFont="1" applyBorder="1" applyAlignment="1">
      <alignment horizontal="right"/>
    </xf>
    <xf numFmtId="0" fontId="27" fillId="0" borderId="6" xfId="0" applyFont="1" applyBorder="1" applyAlignment="1">
      <alignment horizontal="center" wrapText="1"/>
    </xf>
    <xf numFmtId="3" fontId="24" fillId="0" borderId="6" xfId="0" applyNumberFormat="1" applyFont="1" applyBorder="1"/>
    <xf numFmtId="3" fontId="27" fillId="0" borderId="6" xfId="0" applyNumberFormat="1" applyFont="1" applyBorder="1" applyAlignment="1">
      <alignment horizontal="right"/>
    </xf>
    <xf numFmtId="0" fontId="33" fillId="0" borderId="6" xfId="0" applyFont="1" applyBorder="1" applyAlignment="1">
      <alignment horizontal="center" wrapText="1"/>
    </xf>
    <xf numFmtId="3" fontId="33" fillId="0" borderId="6" xfId="0" applyNumberFormat="1" applyFont="1" applyBorder="1" applyAlignment="1">
      <alignment vertical="center"/>
    </xf>
    <xf numFmtId="0" fontId="27" fillId="0" borderId="6" xfId="0" applyFont="1" applyBorder="1" applyAlignment="1">
      <alignment vertical="center"/>
    </xf>
    <xf numFmtId="3" fontId="27" fillId="0" borderId="6" xfId="0" applyNumberFormat="1" applyFont="1" applyBorder="1" applyAlignment="1">
      <alignment horizontal="right" vertical="center"/>
    </xf>
    <xf numFmtId="0" fontId="27" fillId="0" borderId="6" xfId="0" applyFont="1" applyBorder="1" applyAlignment="1">
      <alignment horizontal="left"/>
    </xf>
    <xf numFmtId="3" fontId="27" fillId="0" borderId="6" xfId="0" applyNumberFormat="1" applyFont="1" applyBorder="1" applyAlignment="1">
      <alignment horizontal="right" wrapText="1"/>
    </xf>
    <xf numFmtId="3" fontId="33" fillId="0" borderId="6" xfId="0" applyNumberFormat="1" applyFont="1" applyBorder="1" applyAlignment="1">
      <alignment horizontal="center"/>
    </xf>
    <xf numFmtId="0" fontId="27" fillId="0" borderId="6" xfId="0" applyFont="1" applyBorder="1"/>
    <xf numFmtId="3" fontId="27" fillId="0" borderId="6" xfId="0" applyNumberFormat="1" applyFont="1" applyBorder="1"/>
    <xf numFmtId="3" fontId="27" fillId="0" borderId="7" xfId="0" applyNumberFormat="1" applyFont="1" applyBorder="1" applyAlignment="1">
      <alignment horizontal="right"/>
    </xf>
    <xf numFmtId="3" fontId="33" fillId="0" borderId="5" xfId="0" applyNumberFormat="1" applyFont="1" applyBorder="1" applyAlignment="1">
      <alignment horizontal="center" vertical="center" wrapText="1"/>
    </xf>
    <xf numFmtId="37" fontId="37" fillId="0" borderId="5" xfId="0" applyNumberFormat="1" applyFont="1" applyBorder="1" applyAlignment="1">
      <alignment horizontal="center" vertical="center" wrapText="1"/>
    </xf>
    <xf numFmtId="37" fontId="37" fillId="0" borderId="5" xfId="0" applyNumberFormat="1" applyFont="1" applyBorder="1" applyAlignment="1">
      <alignment horizontal="right" vertical="center"/>
    </xf>
    <xf numFmtId="0" fontId="33" fillId="0" borderId="4" xfId="0" applyFont="1" applyBorder="1" applyAlignment="1">
      <alignment horizontal="center" wrapText="1"/>
    </xf>
    <xf numFmtId="3" fontId="27" fillId="0" borderId="9" xfId="0" applyNumberFormat="1" applyFont="1" applyBorder="1"/>
    <xf numFmtId="43" fontId="37" fillId="0" borderId="18" xfId="1" applyFont="1" applyBorder="1" applyAlignment="1">
      <alignment horizontal="center"/>
    </xf>
    <xf numFmtId="0" fontId="35" fillId="0" borderId="0" xfId="0" applyFont="1"/>
    <xf numFmtId="0" fontId="33" fillId="0" borderId="0" xfId="0" applyFont="1" applyAlignment="1">
      <alignment vertical="center"/>
    </xf>
    <xf numFmtId="0" fontId="33" fillId="0" borderId="0" xfId="0" applyFont="1" applyAlignment="1">
      <alignment horizontal="center"/>
    </xf>
    <xf numFmtId="0" fontId="33" fillId="0" borderId="0" xfId="0" applyFont="1" applyAlignment="1">
      <alignment horizontal="center" wrapText="1"/>
    </xf>
    <xf numFmtId="0" fontId="23" fillId="0" borderId="0" xfId="0" applyFont="1"/>
    <xf numFmtId="3" fontId="27" fillId="0" borderId="0" xfId="0" applyNumberFormat="1" applyFont="1" applyAlignment="1">
      <alignment horizontal="center" vertical="center"/>
    </xf>
    <xf numFmtId="0" fontId="30" fillId="2" borderId="0" xfId="0" applyFont="1" applyFill="1"/>
    <xf numFmtId="0" fontId="36" fillId="0" borderId="0" xfId="0" applyFont="1" applyAlignment="1">
      <alignment horizontal="center"/>
    </xf>
    <xf numFmtId="0" fontId="24" fillId="0" borderId="10" xfId="0" applyFont="1" applyBorder="1"/>
    <xf numFmtId="0" fontId="24" fillId="0" borderId="12" xfId="0" applyFont="1" applyBorder="1"/>
    <xf numFmtId="3" fontId="24" fillId="0" borderId="0" xfId="0" applyNumberFormat="1" applyFont="1" applyBorder="1" applyAlignment="1">
      <alignment horizontal="center"/>
    </xf>
    <xf numFmtId="3" fontId="24" fillId="0" borderId="15" xfId="0" applyNumberFormat="1" applyFont="1" applyBorder="1" applyAlignment="1">
      <alignment horizontal="center"/>
    </xf>
    <xf numFmtId="168" fontId="24" fillId="0" borderId="0" xfId="1" applyNumberFormat="1" applyFont="1" applyBorder="1" applyAlignment="1">
      <alignment horizontal="center"/>
    </xf>
    <xf numFmtId="3" fontId="24" fillId="0" borderId="15" xfId="0" applyNumberFormat="1" applyFont="1" applyFill="1" applyBorder="1" applyAlignment="1">
      <alignment horizontal="right"/>
    </xf>
    <xf numFmtId="49" fontId="27" fillId="0" borderId="14" xfId="0" applyNumberFormat="1" applyFont="1" applyBorder="1"/>
    <xf numFmtId="168" fontId="24" fillId="0" borderId="15" xfId="1" applyNumberFormat="1" applyFont="1" applyBorder="1" applyAlignment="1">
      <alignment horizontal="right"/>
    </xf>
    <xf numFmtId="168" fontId="24" fillId="0" borderId="1" xfId="1" applyNumberFormat="1" applyFont="1" applyBorder="1" applyAlignment="1">
      <alignment horizontal="center"/>
    </xf>
    <xf numFmtId="168" fontId="24" fillId="0" borderId="13" xfId="1" applyNumberFormat="1" applyFont="1" applyBorder="1" applyAlignment="1">
      <alignment horizontal="right"/>
    </xf>
    <xf numFmtId="168" fontId="33" fillId="0" borderId="1" xfId="1" applyNumberFormat="1" applyFont="1" applyBorder="1" applyAlignment="1">
      <alignment horizontal="center"/>
    </xf>
    <xf numFmtId="168" fontId="33" fillId="0" borderId="13" xfId="1" applyNumberFormat="1" applyFont="1" applyBorder="1" applyAlignment="1">
      <alignment horizontal="right"/>
    </xf>
    <xf numFmtId="49" fontId="24" fillId="0" borderId="14" xfId="0" applyNumberFormat="1" applyFont="1" applyBorder="1"/>
    <xf numFmtId="168" fontId="27" fillId="0" borderId="0" xfId="1" applyNumberFormat="1" applyFont="1" applyBorder="1" applyAlignment="1">
      <alignment horizontal="center"/>
    </xf>
    <xf numFmtId="49" fontId="33" fillId="0" borderId="14" xfId="0" applyNumberFormat="1" applyFont="1" applyBorder="1"/>
    <xf numFmtId="168" fontId="33" fillId="0" borderId="2" xfId="1" applyNumberFormat="1" applyFont="1" applyBorder="1" applyAlignment="1">
      <alignment horizontal="center"/>
    </xf>
    <xf numFmtId="168" fontId="33" fillId="0" borderId="16" xfId="1" applyNumberFormat="1" applyFont="1" applyBorder="1" applyAlignment="1">
      <alignment horizontal="center"/>
    </xf>
    <xf numFmtId="168" fontId="33" fillId="0" borderId="8" xfId="1" applyNumberFormat="1" applyFont="1" applyBorder="1" applyAlignment="1">
      <alignment horizontal="center"/>
    </xf>
    <xf numFmtId="168" fontId="33" fillId="0" borderId="17" xfId="1" applyNumberFormat="1" applyFont="1" applyBorder="1" applyAlignment="1">
      <alignment horizontal="center"/>
    </xf>
    <xf numFmtId="49" fontId="24" fillId="0" borderId="12" xfId="0" applyNumberFormat="1" applyFont="1" applyBorder="1"/>
    <xf numFmtId="3" fontId="24" fillId="0" borderId="1" xfId="0" applyNumberFormat="1" applyFont="1" applyBorder="1" applyAlignment="1">
      <alignment horizontal="center"/>
    </xf>
    <xf numFmtId="3" fontId="24" fillId="0" borderId="13" xfId="0" applyNumberFormat="1" applyFont="1" applyBorder="1" applyAlignment="1">
      <alignment horizontal="center"/>
    </xf>
    <xf numFmtId="49" fontId="24" fillId="0" borderId="0" xfId="0" applyNumberFormat="1" applyFont="1"/>
    <xf numFmtId="3" fontId="24" fillId="0" borderId="0" xfId="0" applyNumberFormat="1" applyFont="1"/>
    <xf numFmtId="3" fontId="34" fillId="0" borderId="0" xfId="0" applyNumberFormat="1" applyFont="1"/>
    <xf numFmtId="0" fontId="36" fillId="0" borderId="10" xfId="0" applyFont="1" applyBorder="1" applyAlignment="1">
      <alignment horizontal="center"/>
    </xf>
    <xf numFmtId="0" fontId="33" fillId="0" borderId="12" xfId="0" applyFont="1" applyBorder="1"/>
    <xf numFmtId="3" fontId="24" fillId="2" borderId="0" xfId="0" applyNumberFormat="1" applyFont="1" applyFill="1" applyBorder="1" applyAlignment="1">
      <alignment horizontal="center"/>
    </xf>
    <xf numFmtId="3" fontId="24" fillId="2" borderId="15" xfId="0" applyNumberFormat="1" applyFont="1" applyFill="1" applyBorder="1" applyAlignment="1">
      <alignment horizontal="center"/>
    </xf>
    <xf numFmtId="3" fontId="24" fillId="2" borderId="0" xfId="0" applyNumberFormat="1" applyFont="1" applyFill="1" applyBorder="1" applyAlignment="1">
      <alignment horizontal="right"/>
    </xf>
    <xf numFmtId="3" fontId="24" fillId="2" borderId="15" xfId="0" applyNumberFormat="1" applyFont="1" applyFill="1" applyBorder="1" applyAlignment="1">
      <alignment horizontal="right"/>
    </xf>
    <xf numFmtId="0" fontId="24" fillId="0" borderId="14" xfId="0" applyFont="1" applyBorder="1"/>
    <xf numFmtId="3" fontId="24" fillId="2" borderId="13" xfId="0" applyNumberFormat="1" applyFont="1" applyFill="1" applyBorder="1" applyAlignment="1">
      <alignment horizontal="right"/>
    </xf>
    <xf numFmtId="3" fontId="33" fillId="2" borderId="2" xfId="0" applyNumberFormat="1" applyFont="1" applyFill="1" applyBorder="1" applyAlignment="1">
      <alignment horizontal="right"/>
    </xf>
    <xf numFmtId="3" fontId="33" fillId="2" borderId="16" xfId="0" applyNumberFormat="1" applyFont="1" applyFill="1" applyBorder="1" applyAlignment="1">
      <alignment horizontal="right"/>
    </xf>
    <xf numFmtId="41" fontId="24" fillId="2" borderId="0" xfId="4" applyFont="1" applyFill="1" applyBorder="1" applyAlignment="1">
      <alignment horizontal="right"/>
    </xf>
    <xf numFmtId="41" fontId="24" fillId="2" borderId="15" xfId="4" applyFont="1" applyFill="1" applyBorder="1" applyAlignment="1">
      <alignment horizontal="center"/>
    </xf>
    <xf numFmtId="3" fontId="33" fillId="2" borderId="0" xfId="0" applyNumberFormat="1" applyFont="1" applyFill="1" applyBorder="1" applyAlignment="1">
      <alignment horizontal="center"/>
    </xf>
    <xf numFmtId="3" fontId="33" fillId="2" borderId="15" xfId="0" applyNumberFormat="1" applyFont="1" applyFill="1" applyBorder="1" applyAlignment="1">
      <alignment horizontal="center"/>
    </xf>
    <xf numFmtId="3" fontId="27" fillId="2" borderId="0" xfId="0" applyNumberFormat="1" applyFont="1" applyFill="1" applyBorder="1" applyAlignment="1">
      <alignment horizontal="right"/>
    </xf>
    <xf numFmtId="3" fontId="33" fillId="2" borderId="15" xfId="0" applyNumberFormat="1" applyFont="1" applyFill="1" applyBorder="1" applyAlignment="1">
      <alignment horizontal="right"/>
    </xf>
    <xf numFmtId="41" fontId="27" fillId="2" borderId="1" xfId="4" applyFont="1" applyFill="1" applyBorder="1" applyAlignment="1">
      <alignment horizontal="right"/>
    </xf>
    <xf numFmtId="41" fontId="27" fillId="2" borderId="13" xfId="4" applyFont="1" applyFill="1" applyBorder="1" applyAlignment="1">
      <alignment horizontal="center"/>
    </xf>
    <xf numFmtId="3" fontId="33" fillId="2" borderId="0" xfId="0" applyNumberFormat="1" applyFont="1" applyFill="1" applyBorder="1" applyAlignment="1">
      <alignment horizontal="right"/>
    </xf>
    <xf numFmtId="3" fontId="33" fillId="2" borderId="8" xfId="0" applyNumberFormat="1" applyFont="1" applyFill="1" applyBorder="1" applyAlignment="1">
      <alignment horizontal="right"/>
    </xf>
    <xf numFmtId="3" fontId="33" fillId="2" borderId="17" xfId="0" applyNumberFormat="1" applyFont="1" applyFill="1" applyBorder="1" applyAlignment="1">
      <alignment horizontal="right"/>
    </xf>
    <xf numFmtId="0" fontId="33" fillId="2" borderId="1" xfId="0" applyFont="1" applyFill="1" applyBorder="1" applyAlignment="1">
      <alignment horizontal="center"/>
    </xf>
    <xf numFmtId="0" fontId="33" fillId="2" borderId="13" xfId="0" applyFont="1" applyFill="1" applyBorder="1" applyAlignment="1">
      <alignment horizontal="center"/>
    </xf>
    <xf numFmtId="3" fontId="33" fillId="2" borderId="1" xfId="0" applyNumberFormat="1" applyFont="1" applyFill="1" applyBorder="1" applyAlignment="1">
      <alignment horizontal="right"/>
    </xf>
    <xf numFmtId="166" fontId="24" fillId="0" borderId="0" xfId="0" applyNumberFormat="1" applyFont="1" applyBorder="1" applyAlignment="1">
      <alignment horizontal="right"/>
    </xf>
    <xf numFmtId="166" fontId="24" fillId="0" borderId="15" xfId="0" applyNumberFormat="1" applyFont="1" applyBorder="1" applyAlignment="1">
      <alignment horizontal="right"/>
    </xf>
    <xf numFmtId="166" fontId="27" fillId="0" borderId="0" xfId="0" applyNumberFormat="1" applyFont="1" applyBorder="1" applyAlignment="1">
      <alignment horizontal="right"/>
    </xf>
    <xf numFmtId="166" fontId="27" fillId="0" borderId="15" xfId="0" applyNumberFormat="1" applyFont="1" applyBorder="1" applyAlignment="1">
      <alignment horizontal="right"/>
    </xf>
    <xf numFmtId="0" fontId="34" fillId="0" borderId="12" xfId="0" applyFont="1" applyBorder="1"/>
    <xf numFmtId="166" fontId="34" fillId="0" borderId="1" xfId="0" applyNumberFormat="1" applyFont="1" applyBorder="1"/>
    <xf numFmtId="3" fontId="34" fillId="2" borderId="13" xfId="0" applyNumberFormat="1" applyFont="1" applyFill="1" applyBorder="1"/>
    <xf numFmtId="166" fontId="24" fillId="2" borderId="0" xfId="0" applyNumberFormat="1" applyFont="1" applyFill="1"/>
    <xf numFmtId="3" fontId="24" fillId="2" borderId="0" xfId="0" applyNumberFormat="1" applyFont="1" applyFill="1"/>
    <xf numFmtId="3" fontId="32" fillId="2" borderId="0" xfId="0" applyNumberFormat="1" applyFont="1" applyFill="1"/>
    <xf numFmtId="0" fontId="40" fillId="0" borderId="4" xfId="0" applyFont="1" applyBorder="1" applyAlignment="1">
      <alignment vertical="center"/>
    </xf>
    <xf numFmtId="0" fontId="40" fillId="0" borderId="4" xfId="0" applyFont="1" applyBorder="1" applyAlignment="1">
      <alignment horizontal="center" vertical="center" wrapText="1"/>
    </xf>
    <xf numFmtId="0" fontId="40" fillId="0" borderId="4" xfId="0" applyFont="1" applyBorder="1" applyAlignment="1">
      <alignment horizontal="left" vertical="center"/>
    </xf>
    <xf numFmtId="0" fontId="41" fillId="0" borderId="4" xfId="0" applyFont="1" applyBorder="1" applyAlignment="1">
      <alignment horizontal="center" vertical="center" wrapText="1"/>
    </xf>
    <xf numFmtId="43" fontId="40" fillId="0" borderId="4" xfId="1" applyFont="1" applyBorder="1" applyAlignment="1">
      <alignment horizontal="center" vertical="center"/>
    </xf>
    <xf numFmtId="0" fontId="41" fillId="0" borderId="4" xfId="0" applyFont="1" applyBorder="1" applyAlignment="1">
      <alignment vertical="center"/>
    </xf>
    <xf numFmtId="43" fontId="41" fillId="0" borderId="4" xfId="1" applyFont="1" applyBorder="1" applyAlignment="1">
      <alignment horizontal="center" vertical="center"/>
    </xf>
    <xf numFmtId="0" fontId="41" fillId="0" borderId="4" xfId="0" applyFont="1" applyBorder="1" applyAlignment="1">
      <alignment horizontal="center" vertical="center"/>
    </xf>
    <xf numFmtId="43" fontId="37" fillId="0" borderId="4" xfId="1" applyFont="1" applyBorder="1" applyAlignment="1">
      <alignment horizontal="center" vertical="center"/>
    </xf>
    <xf numFmtId="43" fontId="37" fillId="0" borderId="4" xfId="1" applyFont="1" applyBorder="1" applyAlignment="1">
      <alignment horizontal="center"/>
    </xf>
    <xf numFmtId="3" fontId="40" fillId="0" borderId="4" xfId="0" applyNumberFormat="1" applyFont="1" applyBorder="1" applyAlignment="1">
      <alignment vertical="center"/>
    </xf>
    <xf numFmtId="168" fontId="24" fillId="0" borderId="0" xfId="1" applyNumberFormat="1" applyFont="1"/>
    <xf numFmtId="3" fontId="41" fillId="0" borderId="4" xfId="0" applyNumberFormat="1" applyFont="1" applyBorder="1" applyAlignment="1">
      <alignment vertical="center"/>
    </xf>
    <xf numFmtId="0" fontId="41" fillId="0" borderId="0" xfId="0" applyFont="1" applyBorder="1" applyAlignment="1">
      <alignment vertical="center"/>
    </xf>
    <xf numFmtId="3" fontId="41" fillId="0" borderId="0" xfId="0" applyNumberFormat="1" applyFont="1" applyBorder="1" applyAlignment="1">
      <alignment vertical="center"/>
    </xf>
    <xf numFmtId="0" fontId="37" fillId="0" borderId="0" xfId="0" applyFont="1" applyAlignment="1">
      <alignment vertical="center"/>
    </xf>
    <xf numFmtId="0" fontId="23" fillId="0" borderId="0" xfId="2" applyFont="1" applyAlignment="1">
      <alignment vertical="center"/>
    </xf>
    <xf numFmtId="0" fontId="27" fillId="0" borderId="0" xfId="0" applyFont="1" applyAlignment="1"/>
    <xf numFmtId="3" fontId="40" fillId="0" borderId="4" xfId="0" applyNumberFormat="1" applyFont="1" applyBorder="1" applyAlignment="1">
      <alignment horizontal="center" vertical="center"/>
    </xf>
    <xf numFmtId="0" fontId="40" fillId="0" borderId="4" xfId="0" applyFont="1" applyBorder="1" applyAlignment="1">
      <alignment horizontal="center" vertical="center"/>
    </xf>
    <xf numFmtId="3" fontId="41" fillId="0" borderId="4" xfId="0" applyNumberFormat="1" applyFont="1" applyBorder="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top"/>
    </xf>
    <xf numFmtId="0" fontId="24" fillId="0" borderId="0" xfId="0" applyFont="1" applyAlignment="1">
      <alignment horizontal="left" vertical="center" wrapText="1"/>
    </xf>
    <xf numFmtId="0" fontId="41" fillId="0" borderId="0" xfId="0" applyFont="1"/>
    <xf numFmtId="0" fontId="38" fillId="0" borderId="4" xfId="0" applyFont="1" applyBorder="1" applyAlignment="1">
      <alignment horizontal="center" vertical="center" wrapText="1"/>
    </xf>
    <xf numFmtId="0" fontId="38" fillId="2" borderId="4" xfId="0" applyFont="1" applyFill="1" applyBorder="1" applyAlignment="1">
      <alignment horizontal="center" vertical="center" wrapText="1"/>
    </xf>
    <xf numFmtId="0" fontId="24" fillId="0" borderId="16" xfId="0" applyFont="1" applyBorder="1" applyAlignment="1">
      <alignment horizontal="left" vertical="center"/>
    </xf>
    <xf numFmtId="0" fontId="24" fillId="2" borderId="16" xfId="0" applyFont="1" applyFill="1" applyBorder="1" applyAlignment="1">
      <alignment horizontal="left" vertical="center"/>
    </xf>
    <xf numFmtId="41" fontId="24" fillId="0" borderId="16" xfId="4" applyFont="1" applyBorder="1" applyAlignment="1">
      <alignment horizontal="right" vertical="center"/>
    </xf>
    <xf numFmtId="10" fontId="24" fillId="0" borderId="16" xfId="3" applyNumberFormat="1" applyFont="1" applyBorder="1" applyAlignment="1">
      <alignment horizontal="right" vertical="center"/>
    </xf>
    <xf numFmtId="167" fontId="24" fillId="0" borderId="16" xfId="0" applyNumberFormat="1" applyFont="1" applyBorder="1" applyAlignment="1">
      <alignment horizontal="right" vertical="center"/>
    </xf>
    <xf numFmtId="41" fontId="34" fillId="0" borderId="16" xfId="4" applyFont="1" applyBorder="1" applyAlignment="1">
      <alignment horizontal="right"/>
    </xf>
    <xf numFmtId="0" fontId="26" fillId="0" borderId="0" xfId="0" applyFont="1" applyAlignment="1">
      <alignment horizontal="left" vertical="center"/>
    </xf>
    <xf numFmtId="0" fontId="24" fillId="0" borderId="0" xfId="0" applyFont="1" applyAlignment="1">
      <alignment horizontal="left"/>
    </xf>
    <xf numFmtId="0" fontId="39" fillId="0" borderId="0" xfId="0" applyFont="1" applyAlignment="1">
      <alignment horizontal="left" vertical="center"/>
    </xf>
    <xf numFmtId="0" fontId="14" fillId="2" borderId="0" xfId="0" applyFont="1" applyFill="1"/>
    <xf numFmtId="0" fontId="25" fillId="2" borderId="0" xfId="0" applyFont="1" applyFill="1"/>
    <xf numFmtId="0" fontId="44" fillId="2" borderId="0" xfId="0" applyFont="1" applyFill="1"/>
    <xf numFmtId="0" fontId="14" fillId="2" borderId="0" xfId="0" applyFont="1" applyFill="1" applyAlignment="1">
      <alignment vertical="center" wrapText="1"/>
    </xf>
    <xf numFmtId="0" fontId="14" fillId="2" borderId="0" xfId="0" applyFont="1" applyFill="1" applyAlignment="1">
      <alignment horizontal="center" vertical="center"/>
    </xf>
    <xf numFmtId="0" fontId="25" fillId="2" borderId="0" xfId="0" applyFont="1" applyFill="1" applyAlignment="1">
      <alignment vertical="center" wrapText="1"/>
    </xf>
    <xf numFmtId="0" fontId="27" fillId="2" borderId="0" xfId="0" applyFont="1" applyFill="1"/>
    <xf numFmtId="0" fontId="25" fillId="2" borderId="0" xfId="0" applyFont="1" applyFill="1" applyAlignment="1">
      <alignment vertical="center"/>
    </xf>
    <xf numFmtId="0" fontId="28" fillId="2" borderId="0" xfId="0" applyFont="1" applyFill="1"/>
    <xf numFmtId="0" fontId="27" fillId="2" borderId="0" xfId="0" applyFont="1" applyFill="1" applyAlignment="1">
      <alignment horizontal="center"/>
    </xf>
    <xf numFmtId="0" fontId="24" fillId="0" borderId="0" xfId="0" applyFont="1" applyAlignment="1">
      <alignment horizontal="left" vertical="center" wrapText="1"/>
    </xf>
    <xf numFmtId="0" fontId="24" fillId="0" borderId="0" xfId="0" applyFont="1" applyAlignment="1">
      <alignment horizontal="left" vertical="top" wrapText="1"/>
    </xf>
    <xf numFmtId="0" fontId="45" fillId="2" borderId="0" xfId="0" applyFont="1" applyFill="1" applyAlignment="1">
      <alignment horizontal="center" vertical="center"/>
    </xf>
    <xf numFmtId="0" fontId="25" fillId="2" borderId="0" xfId="0" applyFont="1" applyFill="1" applyAlignment="1">
      <alignment horizontal="center" vertical="center"/>
    </xf>
    <xf numFmtId="14" fontId="25" fillId="2" borderId="0" xfId="0" applyNumberFormat="1" applyFont="1" applyFill="1" applyAlignment="1">
      <alignment horizontal="center" vertical="center"/>
    </xf>
    <xf numFmtId="0" fontId="5" fillId="0" borderId="0" xfId="0" applyFont="1" applyAlignment="1">
      <alignment horizontal="center"/>
    </xf>
    <xf numFmtId="0" fontId="30" fillId="0" borderId="0" xfId="0" applyFont="1" applyAlignment="1">
      <alignment horizontal="center"/>
    </xf>
    <xf numFmtId="0" fontId="20" fillId="0" borderId="0" xfId="0" applyFont="1" applyAlignment="1">
      <alignment horizontal="center"/>
    </xf>
    <xf numFmtId="14" fontId="7" fillId="0" borderId="0" xfId="0" applyNumberFormat="1" applyFont="1" applyAlignment="1">
      <alignment horizontal="center"/>
    </xf>
    <xf numFmtId="0" fontId="35" fillId="0" borderId="0" xfId="0" applyFont="1" applyAlignment="1">
      <alignment horizontal="center"/>
    </xf>
    <xf numFmtId="0" fontId="31" fillId="0" borderId="0" xfId="0" applyFont="1" applyAlignment="1">
      <alignment horizontal="center"/>
    </xf>
    <xf numFmtId="0" fontId="33" fillId="0" borderId="0" xfId="0" applyFont="1" applyAlignment="1">
      <alignment horizontal="center"/>
    </xf>
    <xf numFmtId="0" fontId="36" fillId="0" borderId="0" xfId="0" applyFont="1" applyAlignment="1">
      <alignment horizontal="center"/>
    </xf>
    <xf numFmtId="1" fontId="33" fillId="0" borderId="9" xfId="0" applyNumberFormat="1" applyFont="1" applyBorder="1" applyAlignment="1">
      <alignment horizontal="center" vertical="center"/>
    </xf>
    <xf numFmtId="0" fontId="33" fillId="0" borderId="1" xfId="0" applyFont="1" applyBorder="1" applyAlignment="1">
      <alignment horizontal="center" vertical="center"/>
    </xf>
    <xf numFmtId="1" fontId="33" fillId="0" borderId="11" xfId="0" applyNumberFormat="1" applyFont="1" applyBorder="1" applyAlignment="1">
      <alignment horizontal="center" vertical="center"/>
    </xf>
    <xf numFmtId="0" fontId="33" fillId="0" borderId="13" xfId="0" applyFont="1" applyBorder="1" applyAlignment="1">
      <alignment horizontal="center" vertical="center"/>
    </xf>
    <xf numFmtId="1" fontId="33" fillId="2" borderId="9"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1" fontId="33" fillId="2" borderId="11" xfId="0" applyNumberFormat="1" applyFont="1" applyFill="1" applyBorder="1" applyAlignment="1">
      <alignment horizontal="center" vertical="center"/>
    </xf>
    <xf numFmtId="1" fontId="33" fillId="2" borderId="13" xfId="0" applyNumberFormat="1" applyFont="1" applyFill="1" applyBorder="1" applyAlignment="1">
      <alignment horizontal="center" vertical="center"/>
    </xf>
    <xf numFmtId="0" fontId="24" fillId="0" borderId="0" xfId="0" applyFont="1" applyAlignment="1">
      <alignment horizontal="left" vertical="center" wrapText="1"/>
    </xf>
    <xf numFmtId="0" fontId="37" fillId="0" borderId="0" xfId="0" applyFont="1" applyAlignment="1">
      <alignment horizontal="left" vertical="center"/>
    </xf>
    <xf numFmtId="0" fontId="40" fillId="0" borderId="10" xfId="0" applyFont="1" applyBorder="1" applyAlignment="1">
      <alignment horizontal="center" wrapText="1"/>
    </xf>
    <xf numFmtId="0" fontId="40" fillId="0" borderId="11" xfId="0" applyFont="1" applyBorder="1" applyAlignment="1">
      <alignment horizontal="center" wrapText="1"/>
    </xf>
    <xf numFmtId="0" fontId="40" fillId="0" borderId="12" xfId="0" applyFont="1" applyBorder="1" applyAlignment="1">
      <alignment horizontal="center" wrapText="1"/>
    </xf>
    <xf numFmtId="0" fontId="40" fillId="0" borderId="13" xfId="0" applyFont="1" applyBorder="1" applyAlignment="1">
      <alignment horizontal="center" wrapText="1"/>
    </xf>
    <xf numFmtId="0" fontId="40" fillId="0" borderId="10"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 xfId="0" applyFont="1" applyBorder="1" applyAlignment="1">
      <alignment horizontal="center" vertical="center"/>
    </xf>
    <xf numFmtId="0" fontId="40" fillId="0" borderId="13" xfId="0" applyFont="1" applyBorder="1" applyAlignment="1">
      <alignment horizontal="center" vertical="center"/>
    </xf>
    <xf numFmtId="0" fontId="37" fillId="0" borderId="0" xfId="0" applyFont="1" applyAlignment="1">
      <alignment horizontal="center" vertical="center"/>
    </xf>
    <xf numFmtId="0" fontId="24" fillId="0" borderId="0" xfId="0" applyFont="1" applyAlignment="1">
      <alignment horizontal="left" vertical="top" wrapText="1"/>
    </xf>
    <xf numFmtId="0" fontId="41" fillId="0" borderId="20" xfId="0" applyFont="1" applyBorder="1" applyAlignment="1">
      <alignment horizontal="center" vertical="center"/>
    </xf>
    <xf numFmtId="0" fontId="41" fillId="0" borderId="2" xfId="0" applyFont="1" applyBorder="1" applyAlignment="1">
      <alignment horizontal="center" vertical="center"/>
    </xf>
    <xf numFmtId="0" fontId="41" fillId="0" borderId="16" xfId="0" applyFont="1" applyBorder="1" applyAlignment="1">
      <alignment horizontal="center" vertical="center"/>
    </xf>
    <xf numFmtId="0" fontId="37" fillId="0" borderId="0" xfId="0" applyFont="1" applyAlignment="1">
      <alignment horizontal="left" vertical="center" wrapText="1"/>
    </xf>
    <xf numFmtId="0" fontId="19" fillId="0" borderId="0" xfId="0" applyFont="1" applyAlignment="1">
      <alignment horizontal="left" vertical="top" wrapText="1"/>
    </xf>
    <xf numFmtId="0" fontId="24" fillId="0" borderId="0" xfId="0" applyFont="1" applyAlignment="1">
      <alignment horizontal="left" vertical="center"/>
    </xf>
    <xf numFmtId="0" fontId="37" fillId="0" borderId="1" xfId="0" applyFont="1" applyBorder="1" applyAlignment="1">
      <alignment horizontal="left"/>
    </xf>
    <xf numFmtId="0" fontId="42" fillId="0" borderId="20" xfId="0" applyFont="1" applyBorder="1" applyAlignment="1">
      <alignment horizontal="center"/>
    </xf>
    <xf numFmtId="0" fontId="42" fillId="0" borderId="2" xfId="0" applyFont="1" applyBorder="1" applyAlignment="1">
      <alignment horizontal="center"/>
    </xf>
    <xf numFmtId="0" fontId="34" fillId="0" borderId="16" xfId="0" applyFont="1" applyBorder="1" applyAlignment="1">
      <alignment horizontal="right"/>
    </xf>
    <xf numFmtId="0" fontId="38" fillId="0" borderId="4" xfId="0" applyFont="1" applyBorder="1" applyAlignment="1">
      <alignment horizontal="center" vertical="center" wrapText="1"/>
    </xf>
    <xf numFmtId="0" fontId="43" fillId="0" borderId="0" xfId="0" applyFont="1" applyAlignment="1">
      <alignment horizontal="center" vertical="center"/>
    </xf>
    <xf numFmtId="0" fontId="26" fillId="0" borderId="0" xfId="0" applyFont="1" applyAlignment="1">
      <alignment horizontal="left" vertical="center" wrapText="1"/>
    </xf>
  </cellXfs>
  <cellStyles count="9">
    <cellStyle name="Hipervínculo" xfId="2" builtinId="8"/>
    <cellStyle name="Millares" xfId="1" builtinId="3"/>
    <cellStyle name="Millares [0]" xfId="4" builtinId="6"/>
    <cellStyle name="Millares 2" xfId="7" xr:uid="{40735CB8-9BE2-47F7-94A2-7CF24FB877C9}"/>
    <cellStyle name="Millares 3" xfId="5" xr:uid="{7AFA1E84-0C81-4931-8B4D-B0D76978369F}"/>
    <cellStyle name="Normal" xfId="0" builtinId="0"/>
    <cellStyle name="Normal 2" xfId="6" xr:uid="{34548478-31B5-45DC-AC74-C09A6EBAC288}"/>
    <cellStyle name="Porcentaje" xfId="3" builtinId="5"/>
    <cellStyle name="Porcentaje 2" xfId="8" xr:uid="{518E0EC6-A2A6-40F0-B27D-6BD6EC2F8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313765</xdr:colOff>
      <xdr:row>0</xdr:row>
      <xdr:rowOff>112059</xdr:rowOff>
    </xdr:from>
    <xdr:to>
      <xdr:col>4</xdr:col>
      <xdr:colOff>283845</xdr:colOff>
      <xdr:row>3</xdr:row>
      <xdr:rowOff>54349</xdr:rowOff>
    </xdr:to>
    <xdr:pic>
      <xdr:nvPicPr>
        <xdr:cNvPr id="3" name="Imagen 2" descr="Logotipo, nombre de la empresa&#10;&#10;Descripción generada automáticamente">
          <a:extLst>
            <a:ext uri="{FF2B5EF4-FFF2-40B4-BE49-F238E27FC236}">
              <a16:creationId xmlns:a16="http://schemas.microsoft.com/office/drawing/2014/main" id="{471EAC95-4865-422C-BDC3-BC685305C8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87" t="31374" r="14951" b="34287"/>
        <a:stretch/>
      </xdr:blipFill>
      <xdr:spPr>
        <a:xfrm>
          <a:off x="313765" y="112059"/>
          <a:ext cx="314134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1000646</xdr:colOff>
      <xdr:row>5</xdr:row>
      <xdr:rowOff>564173</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762646" y="1824404"/>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showGridLines="0" tabSelected="1" zoomScale="85" zoomScaleNormal="85" workbookViewId="0">
      <selection activeCell="H28" sqref="H28"/>
    </sheetView>
  </sheetViews>
  <sheetFormatPr baseColWidth="10" defaultRowHeight="15" x14ac:dyDescent="0.2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customWidth="1"/>
    <col min="13" max="13" width="25.28515625" hidden="1" customWidth="1"/>
    <col min="14" max="14" width="10.85546875" hidden="1" customWidth="1"/>
    <col min="15" max="15" width="5.1406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29" x14ac:dyDescent="0.25">
      <c r="A1" s="244"/>
      <c r="B1" s="244"/>
      <c r="C1" s="244"/>
      <c r="D1" s="244"/>
      <c r="E1" s="244"/>
      <c r="F1" s="244"/>
      <c r="G1" s="244"/>
      <c r="H1" s="244"/>
      <c r="I1" s="244"/>
      <c r="J1" s="244"/>
      <c r="K1" s="244"/>
      <c r="L1" s="244"/>
      <c r="M1" s="34" t="s">
        <v>53</v>
      </c>
      <c r="N1" s="35">
        <v>44562</v>
      </c>
    </row>
    <row r="2" spans="1:29" ht="23.25" x14ac:dyDescent="0.35">
      <c r="A2" s="245"/>
      <c r="B2" s="245"/>
      <c r="C2" s="245"/>
      <c r="D2" s="244"/>
      <c r="E2" s="244"/>
      <c r="F2" s="244"/>
      <c r="G2" s="244"/>
      <c r="H2" s="244"/>
      <c r="I2" s="242"/>
      <c r="J2" s="246"/>
      <c r="K2" s="242"/>
      <c r="L2" s="244"/>
      <c r="M2" s="34" t="s">
        <v>54</v>
      </c>
      <c r="N2" s="35">
        <v>44286</v>
      </c>
      <c r="O2" s="36">
        <v>2021</v>
      </c>
      <c r="P2" s="51"/>
      <c r="Q2" s="51"/>
      <c r="R2" s="51"/>
      <c r="S2" s="51"/>
      <c r="T2" s="51"/>
      <c r="U2" s="51"/>
      <c r="V2" s="51"/>
      <c r="W2" s="51"/>
      <c r="X2" s="51"/>
      <c r="Y2" s="51"/>
      <c r="Z2" s="51"/>
      <c r="AA2" s="51"/>
      <c r="AB2" s="51"/>
      <c r="AC2" s="51"/>
    </row>
    <row r="3" spans="1:29" ht="27" x14ac:dyDescent="0.5">
      <c r="A3" s="247"/>
      <c r="B3" s="247"/>
      <c r="C3" s="247"/>
      <c r="D3" s="248"/>
      <c r="E3" s="248"/>
      <c r="F3" s="248"/>
      <c r="G3" s="248"/>
      <c r="H3" s="248"/>
      <c r="I3" s="243"/>
      <c r="J3" s="249"/>
      <c r="K3" s="243"/>
      <c r="L3" s="244"/>
      <c r="M3" s="34" t="s">
        <v>55</v>
      </c>
      <c r="N3" s="35">
        <v>44651</v>
      </c>
      <c r="O3" s="36">
        <v>2022</v>
      </c>
      <c r="P3" s="51"/>
      <c r="Q3" s="51"/>
      <c r="R3" s="51"/>
      <c r="S3" s="51"/>
      <c r="T3" s="51"/>
      <c r="U3" s="51"/>
      <c r="V3" s="51"/>
      <c r="W3" s="51"/>
      <c r="X3" s="51"/>
      <c r="Y3" s="51"/>
      <c r="Z3" s="51"/>
      <c r="AA3" s="51"/>
      <c r="AB3" s="51"/>
      <c r="AC3" s="51"/>
    </row>
    <row r="4" spans="1:29" ht="41.25" x14ac:dyDescent="0.25">
      <c r="A4" s="254" t="s">
        <v>180</v>
      </c>
      <c r="B4" s="254"/>
      <c r="C4" s="254"/>
      <c r="D4" s="254"/>
      <c r="E4" s="254"/>
      <c r="F4" s="254"/>
      <c r="G4" s="254"/>
      <c r="H4" s="254"/>
      <c r="I4" s="254"/>
      <c r="J4" s="254"/>
      <c r="K4" s="254"/>
      <c r="L4" s="244"/>
      <c r="M4" s="51"/>
      <c r="N4" s="51"/>
      <c r="O4" s="51"/>
      <c r="P4" s="51"/>
      <c r="Q4" s="51"/>
      <c r="R4" s="51"/>
      <c r="S4" s="51"/>
      <c r="T4" s="51"/>
      <c r="U4" s="51"/>
      <c r="V4" s="51"/>
      <c r="W4" s="51"/>
      <c r="X4" s="51"/>
      <c r="Y4" s="51"/>
      <c r="Z4" s="51"/>
      <c r="AA4" s="51"/>
      <c r="AB4" s="51"/>
      <c r="AC4" s="51"/>
    </row>
    <row r="5" spans="1:29" ht="41.25" x14ac:dyDescent="0.3">
      <c r="A5" s="248"/>
      <c r="B5" s="248"/>
      <c r="C5" s="254" t="s">
        <v>56</v>
      </c>
      <c r="D5" s="254"/>
      <c r="E5" s="254"/>
      <c r="F5" s="254"/>
      <c r="G5" s="254"/>
      <c r="H5" s="254"/>
      <c r="I5" s="254"/>
      <c r="J5" s="248"/>
      <c r="K5" s="248"/>
      <c r="L5" s="244"/>
      <c r="M5" s="51"/>
      <c r="N5" s="51"/>
      <c r="O5" s="51"/>
      <c r="P5" s="51"/>
      <c r="Q5" s="51"/>
      <c r="R5" s="51"/>
      <c r="S5" s="51"/>
      <c r="T5" s="51"/>
      <c r="U5" s="51"/>
      <c r="V5" s="51"/>
      <c r="W5" s="51"/>
      <c r="X5" s="51"/>
      <c r="Y5" s="51"/>
      <c r="Z5" s="51"/>
      <c r="AA5" s="51"/>
      <c r="AB5" s="51"/>
      <c r="AC5" s="51"/>
    </row>
    <row r="6" spans="1:29" ht="27" x14ac:dyDescent="0.3">
      <c r="A6" s="248"/>
      <c r="B6" s="248"/>
      <c r="C6" s="255" t="s">
        <v>57</v>
      </c>
      <c r="D6" s="255"/>
      <c r="E6" s="255"/>
      <c r="F6" s="255"/>
      <c r="G6" s="255"/>
      <c r="H6" s="255"/>
      <c r="I6" s="255"/>
      <c r="J6" s="250"/>
      <c r="K6" s="248"/>
      <c r="L6" s="244"/>
      <c r="M6" s="51"/>
      <c r="N6" s="51"/>
      <c r="O6" s="51"/>
      <c r="P6" s="51"/>
      <c r="Q6" s="51"/>
      <c r="R6" s="51"/>
      <c r="S6" s="51"/>
      <c r="T6" s="51"/>
      <c r="U6" s="51"/>
      <c r="V6" s="51"/>
      <c r="W6" s="51"/>
      <c r="X6" s="51"/>
      <c r="Y6" s="51"/>
      <c r="Z6" s="51"/>
      <c r="AA6" s="51"/>
      <c r="AB6" s="51"/>
      <c r="AC6" s="51"/>
    </row>
    <row r="7" spans="1:29" ht="27" x14ac:dyDescent="0.3">
      <c r="A7" s="248"/>
      <c r="B7" s="248"/>
      <c r="C7" s="256">
        <f>+N3</f>
        <v>44651</v>
      </c>
      <c r="D7" s="256"/>
      <c r="E7" s="256"/>
      <c r="F7" s="256"/>
      <c r="G7" s="256"/>
      <c r="H7" s="256"/>
      <c r="I7" s="256"/>
      <c r="J7" s="250"/>
      <c r="K7" s="248"/>
      <c r="L7" s="244"/>
      <c r="M7" s="51"/>
      <c r="N7" s="51"/>
      <c r="O7" s="51"/>
      <c r="P7" s="51"/>
      <c r="Q7" s="51"/>
      <c r="R7" s="51"/>
      <c r="S7" s="51"/>
      <c r="T7" s="51"/>
      <c r="U7" s="51"/>
      <c r="V7" s="51"/>
      <c r="W7" s="51"/>
      <c r="X7" s="51"/>
      <c r="Y7" s="51"/>
      <c r="Z7" s="51"/>
      <c r="AA7" s="51"/>
      <c r="AB7" s="51"/>
      <c r="AC7" s="51"/>
    </row>
    <row r="8" spans="1:29" ht="16.5" x14ac:dyDescent="0.3">
      <c r="A8" s="248"/>
      <c r="B8" s="248"/>
      <c r="C8" s="251"/>
      <c r="D8" s="251"/>
      <c r="E8" s="251"/>
      <c r="F8" s="251"/>
      <c r="G8" s="251"/>
      <c r="H8" s="251"/>
      <c r="I8" s="250"/>
      <c r="J8" s="250"/>
      <c r="K8" s="248"/>
      <c r="L8" s="244"/>
      <c r="M8" s="51"/>
      <c r="N8" s="51"/>
      <c r="O8" s="51"/>
      <c r="P8" s="51"/>
      <c r="Q8" s="51"/>
      <c r="R8" s="51"/>
      <c r="S8" s="51"/>
      <c r="T8" s="51"/>
      <c r="U8" s="51"/>
      <c r="V8" s="51"/>
      <c r="W8" s="51"/>
      <c r="X8" s="51"/>
      <c r="Y8" s="51"/>
      <c r="Z8" s="51"/>
      <c r="AA8" s="51"/>
      <c r="AB8" s="51"/>
      <c r="AC8" s="51"/>
    </row>
    <row r="9" spans="1:29" ht="16.5" x14ac:dyDescent="0.3">
      <c r="A9" s="248"/>
      <c r="B9" s="248"/>
      <c r="C9" s="251"/>
      <c r="D9" s="251"/>
      <c r="E9" s="251"/>
      <c r="F9" s="251"/>
      <c r="G9" s="251"/>
      <c r="H9" s="251"/>
      <c r="I9" s="250"/>
      <c r="J9" s="250"/>
      <c r="K9" s="248"/>
      <c r="L9" s="244"/>
    </row>
    <row r="10" spans="1:29" ht="27" x14ac:dyDescent="0.5">
      <c r="A10" s="54"/>
      <c r="B10" s="55"/>
      <c r="C10" s="56"/>
      <c r="D10" s="56"/>
      <c r="E10" s="57" t="s">
        <v>58</v>
      </c>
      <c r="F10" s="55"/>
      <c r="G10" s="55"/>
      <c r="H10" s="55"/>
      <c r="I10" s="55"/>
      <c r="J10" s="54"/>
      <c r="K10" s="54"/>
    </row>
    <row r="11" spans="1:29" ht="16.5" x14ac:dyDescent="0.3">
      <c r="A11" s="54"/>
      <c r="B11" s="55"/>
      <c r="C11" s="52" t="s">
        <v>61</v>
      </c>
      <c r="D11" s="55"/>
      <c r="E11" s="55"/>
      <c r="F11" s="55"/>
      <c r="G11" s="55"/>
      <c r="H11" s="52">
        <v>1</v>
      </c>
      <c r="I11" s="55"/>
      <c r="J11" s="54"/>
      <c r="K11" s="54"/>
    </row>
    <row r="12" spans="1:29" ht="16.5" x14ac:dyDescent="0.3">
      <c r="A12" s="54"/>
      <c r="B12" s="55"/>
      <c r="C12" s="52" t="s">
        <v>62</v>
      </c>
      <c r="D12" s="55"/>
      <c r="E12" s="55"/>
      <c r="F12" s="55"/>
      <c r="G12" s="55"/>
      <c r="H12" s="52">
        <v>2</v>
      </c>
      <c r="I12" s="55"/>
      <c r="J12" s="54"/>
      <c r="K12" s="54"/>
    </row>
    <row r="13" spans="1:29" ht="16.5" x14ac:dyDescent="0.3">
      <c r="A13" s="54"/>
      <c r="B13" s="55"/>
      <c r="C13" s="52" t="s">
        <v>63</v>
      </c>
      <c r="D13" s="55"/>
      <c r="E13" s="55"/>
      <c r="F13" s="55"/>
      <c r="G13" s="55"/>
      <c r="H13" s="52">
        <v>3</v>
      </c>
      <c r="I13" s="55"/>
      <c r="J13" s="54"/>
      <c r="K13" s="54"/>
    </row>
    <row r="14" spans="1:29" ht="16.5" x14ac:dyDescent="0.3">
      <c r="A14" s="54"/>
      <c r="B14" s="55"/>
      <c r="C14" s="52" t="s">
        <v>64</v>
      </c>
      <c r="D14" s="55"/>
      <c r="E14" s="55"/>
      <c r="F14" s="55"/>
      <c r="G14" s="55"/>
      <c r="H14" s="52">
        <v>4</v>
      </c>
      <c r="I14" s="55"/>
      <c r="J14" s="54"/>
      <c r="K14" s="54"/>
    </row>
    <row r="15" spans="1:29" ht="16.5" x14ac:dyDescent="0.3">
      <c r="A15" s="54"/>
      <c r="B15" s="55"/>
      <c r="C15" s="52" t="s">
        <v>129</v>
      </c>
      <c r="D15" s="55"/>
      <c r="E15" s="55"/>
      <c r="F15" s="55"/>
      <c r="G15" s="55"/>
      <c r="H15" s="52">
        <v>5</v>
      </c>
      <c r="I15" s="55"/>
      <c r="J15" s="54"/>
      <c r="K15" s="54"/>
    </row>
    <row r="16" spans="1:29" ht="16.5" x14ac:dyDescent="0.3">
      <c r="A16" s="54"/>
      <c r="B16" s="55"/>
      <c r="C16" s="52" t="s">
        <v>60</v>
      </c>
      <c r="D16" s="55"/>
      <c r="E16" s="55"/>
      <c r="F16" s="55"/>
      <c r="G16" s="55"/>
      <c r="H16" s="52">
        <v>6</v>
      </c>
      <c r="I16" s="55"/>
      <c r="J16" s="54"/>
      <c r="K16" s="54"/>
    </row>
    <row r="17" spans="1:11" ht="16.5" x14ac:dyDescent="0.3">
      <c r="A17" s="54"/>
      <c r="B17" s="55"/>
      <c r="C17" s="52" t="s">
        <v>167</v>
      </c>
      <c r="D17" s="55"/>
      <c r="E17" s="55"/>
      <c r="F17" s="55"/>
      <c r="G17" s="55"/>
      <c r="H17" s="52">
        <v>7</v>
      </c>
      <c r="I17" s="55"/>
      <c r="J17" s="58"/>
      <c r="K17" s="54"/>
    </row>
    <row r="18" spans="1:11" ht="16.5" x14ac:dyDescent="0.3">
      <c r="A18" s="54"/>
      <c r="B18" s="55"/>
      <c r="C18" s="52"/>
      <c r="D18" s="55"/>
      <c r="E18" s="55"/>
      <c r="F18" s="55"/>
      <c r="G18" s="55"/>
      <c r="H18" s="52"/>
      <c r="I18" s="55"/>
      <c r="J18" s="58"/>
      <c r="K18" s="54"/>
    </row>
    <row r="19" spans="1:11" x14ac:dyDescent="0.25">
      <c r="B19" s="1"/>
      <c r="C19" s="43"/>
      <c r="D19" s="38"/>
      <c r="E19" s="38"/>
      <c r="F19" s="38"/>
      <c r="G19" s="38"/>
      <c r="H19" s="43"/>
      <c r="I19" s="1"/>
      <c r="J19" s="37"/>
    </row>
    <row r="20" spans="1:11" x14ac:dyDescent="0.25">
      <c r="B20" s="1"/>
      <c r="C20" s="43"/>
      <c r="D20" s="38"/>
      <c r="E20" s="38"/>
      <c r="F20" s="38"/>
      <c r="G20" s="38"/>
      <c r="H20" s="43"/>
      <c r="I20" s="1"/>
      <c r="J20" s="37"/>
    </row>
    <row r="21" spans="1:11" x14ac:dyDescent="0.25">
      <c r="B21" s="1"/>
      <c r="C21" s="43"/>
      <c r="D21" s="38"/>
      <c r="E21" s="38"/>
      <c r="F21" s="38"/>
      <c r="G21" s="38"/>
      <c r="H21" s="43"/>
      <c r="I21" s="1"/>
      <c r="J21" s="37"/>
    </row>
    <row r="22" spans="1:11" ht="24.75" customHeight="1" x14ac:dyDescent="0.25">
      <c r="B22" s="1"/>
      <c r="C22" s="43"/>
      <c r="D22" s="38"/>
      <c r="E22" s="38"/>
      <c r="F22" s="38"/>
      <c r="G22" s="38"/>
      <c r="H22" s="43"/>
      <c r="I22" s="1"/>
      <c r="J22" s="37"/>
    </row>
    <row r="23" spans="1:11" x14ac:dyDescent="0.25">
      <c r="B23" s="1"/>
      <c r="C23" s="43"/>
      <c r="D23" s="38"/>
      <c r="E23" s="38"/>
      <c r="F23" s="38"/>
      <c r="G23" s="38"/>
      <c r="H23" s="43"/>
      <c r="I23" s="1"/>
      <c r="J23" s="37"/>
    </row>
    <row r="24" spans="1:11" x14ac:dyDescent="0.25">
      <c r="B24" s="1"/>
      <c r="C24" s="43"/>
      <c r="D24" s="38"/>
      <c r="E24" s="38"/>
      <c r="F24" s="38"/>
      <c r="G24" s="38"/>
      <c r="H24" s="43"/>
      <c r="I24" s="1"/>
      <c r="J24" s="37"/>
    </row>
    <row r="25" spans="1:11" x14ac:dyDescent="0.25">
      <c r="B25" s="38"/>
      <c r="C25" s="43"/>
      <c r="D25" s="38"/>
      <c r="E25" s="38"/>
      <c r="F25" s="38"/>
      <c r="G25" s="38"/>
      <c r="H25" s="43"/>
      <c r="I25" s="1"/>
      <c r="J25" s="37"/>
    </row>
    <row r="26" spans="1:11" x14ac:dyDescent="0.25">
      <c r="C26" s="39"/>
      <c r="D26" s="1"/>
      <c r="E26" s="1"/>
      <c r="F26" s="1"/>
      <c r="G26" s="1"/>
      <c r="H26" s="39"/>
      <c r="I26" s="1"/>
    </row>
    <row r="27" spans="1:11" x14ac:dyDescent="0.25">
      <c r="C27" s="37"/>
      <c r="D27" s="37"/>
      <c r="E27" s="37"/>
      <c r="F27" s="37"/>
      <c r="G27" s="37"/>
      <c r="H27" s="37"/>
      <c r="I27" s="37"/>
      <c r="J27" s="37"/>
    </row>
  </sheetData>
  <mergeCells count="4">
    <mergeCell ref="C5:I5"/>
    <mergeCell ref="C6:I6"/>
    <mergeCell ref="C7:I7"/>
    <mergeCell ref="A4:K4"/>
  </mergeCells>
  <hyperlinks>
    <hyperlink ref="C11" location="'Estado de Flujo de caja'!A1" display="ESTADO DE FLUJO DE CAJA " xr:uid="{00000000-0004-0000-0000-000000000000}"/>
    <hyperlink ref="H11" location="'Estado de Flujo de caja'!A1" display="'Estado de Flujo de caja'!A1" xr:uid="{00000000-0004-0000-0000-000001000000}"/>
    <hyperlink ref="C12" location="Indice!A1" display="ESTADO DE VARIACION DEL ACTIVO NETO" xr:uid="{00000000-0004-0000-0000-000002000000}"/>
    <hyperlink ref="H12" location="'Estado de Variacion del Activo '!A1" display="'Estado de Variacion del Activo '!A1" xr:uid="{00000000-0004-0000-0000-000003000000}"/>
    <hyperlink ref="C13" location="'Estado de Resultados'!A1" display="ESTADO DE RESULTADO " xr:uid="{00000000-0004-0000-0000-000004000000}"/>
    <hyperlink ref="H13" location="'Estado de Resultados'!A1" display="'Estado de Resultados'!A1" xr:uid="{00000000-0004-0000-0000-000005000000}"/>
    <hyperlink ref="C14" location="'Balance General'!A1" display="BALANCE GENERAL " xr:uid="{00000000-0004-0000-0000-000006000000}"/>
    <hyperlink ref="H14" location="'Balance General'!A1" display="'Balance General'!A1" xr:uid="{00000000-0004-0000-0000-000007000000}"/>
    <hyperlink ref="C15" location="'5'!A1" display="NOTAS A LOS ESTADOS CONTABLES" xr:uid="{00000000-0004-0000-0000-00000A000000}"/>
    <hyperlink ref="H15" location="'5'!A1" display="'5'!A1" xr:uid="{00000000-0004-0000-0000-00000B000000}"/>
    <hyperlink ref="C16" location="'6'!A1" display="CUADRO DE INVERSIONES" xr:uid="{00000000-0004-0000-0000-00000C000000}"/>
    <hyperlink ref="H16" location="'6'!A1" display="'6'!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zoomScale="70" zoomScaleNormal="70" workbookViewId="0">
      <selection activeCell="B35" sqref="B35"/>
    </sheetView>
  </sheetViews>
  <sheetFormatPr baseColWidth="10" defaultColWidth="9.140625" defaultRowHeight="14.25" x14ac:dyDescent="0.2"/>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2" customWidth="1"/>
    <col min="7" max="7" width="12.85546875" style="2" bestFit="1" customWidth="1"/>
    <col min="8" max="8" width="9.28515625" style="2" customWidth="1"/>
    <col min="9" max="9" width="16" style="2" bestFit="1" customWidth="1"/>
    <col min="10" max="10" width="19.42578125" style="2" customWidth="1"/>
    <col min="11" max="16384" width="9.140625" style="2"/>
  </cols>
  <sheetData>
    <row r="1" spans="1:9" ht="16.5" x14ac:dyDescent="0.3">
      <c r="A1" s="55"/>
      <c r="B1" s="59"/>
      <c r="C1" s="59"/>
      <c r="D1" s="55"/>
      <c r="E1" s="59"/>
      <c r="F1" s="59"/>
      <c r="G1" s="46"/>
      <c r="H1" s="47"/>
    </row>
    <row r="2" spans="1:9" ht="16.5" x14ac:dyDescent="0.3">
      <c r="A2" s="55"/>
      <c r="B2" s="59"/>
      <c r="C2" s="60"/>
      <c r="D2" s="55"/>
      <c r="E2" s="258"/>
      <c r="F2" s="258"/>
      <c r="G2" s="259"/>
      <c r="H2" s="259"/>
    </row>
    <row r="3" spans="1:9" ht="30" x14ac:dyDescent="0.55000000000000004">
      <c r="A3" s="262" t="s">
        <v>181</v>
      </c>
      <c r="B3" s="262"/>
      <c r="C3" s="262"/>
      <c r="D3" s="262"/>
      <c r="E3" s="262"/>
      <c r="F3" s="262"/>
      <c r="G3" s="260"/>
      <c r="H3" s="260"/>
    </row>
    <row r="4" spans="1:9" ht="16.5" x14ac:dyDescent="0.3">
      <c r="A4" s="56"/>
      <c r="B4" s="261" t="str">
        <f>+"ESTADO DE FLUJOS DE EFECTIVO AL "&amp;UPPER(TEXT(Indice!$N$3,"DD \D\E MMMM \D\E AAAA"))</f>
        <v>ESTADO DE FLUJOS DE EFECTIVO AL 31 DE MARZO DE 2022</v>
      </c>
      <c r="C4" s="261"/>
      <c r="D4" s="261"/>
      <c r="E4" s="261"/>
      <c r="F4" s="55"/>
    </row>
    <row r="5" spans="1:9" ht="12" customHeight="1" x14ac:dyDescent="0.3">
      <c r="A5" s="110"/>
      <c r="B5" s="55"/>
      <c r="C5" s="61"/>
      <c r="D5" s="55"/>
      <c r="E5" s="55"/>
      <c r="F5" s="55"/>
    </row>
    <row r="6" spans="1:9" s="7" customFormat="1" ht="16.5" x14ac:dyDescent="0.3">
      <c r="A6" s="55"/>
      <c r="B6" s="62"/>
      <c r="C6" s="63">
        <f>+Indice!O3</f>
        <v>2022</v>
      </c>
      <c r="D6" s="64"/>
      <c r="E6" s="65">
        <f>+Indice!O2</f>
        <v>2021</v>
      </c>
      <c r="F6" s="55"/>
      <c r="G6" s="8"/>
      <c r="H6" s="8"/>
      <c r="I6" s="6"/>
    </row>
    <row r="7" spans="1:9" s="7" customFormat="1" ht="16.5" x14ac:dyDescent="0.3">
      <c r="A7" s="55"/>
      <c r="B7" s="66"/>
      <c r="C7" s="67" t="s">
        <v>0</v>
      </c>
      <c r="D7" s="68"/>
      <c r="E7" s="69" t="s">
        <v>0</v>
      </c>
      <c r="F7" s="55"/>
      <c r="G7" s="8"/>
      <c r="H7" s="8"/>
      <c r="I7" s="10"/>
    </row>
    <row r="8" spans="1:9" s="7" customFormat="1" ht="16.5" x14ac:dyDescent="0.3">
      <c r="A8" s="55"/>
      <c r="B8" s="66"/>
      <c r="C8" s="70"/>
      <c r="D8" s="68"/>
      <c r="E8" s="71"/>
      <c r="F8" s="55"/>
      <c r="G8" s="8"/>
      <c r="H8" s="8"/>
      <c r="I8" s="10"/>
    </row>
    <row r="9" spans="1:9" s="7" customFormat="1" ht="16.5" x14ac:dyDescent="0.3">
      <c r="A9" s="55"/>
      <c r="B9" s="72" t="s">
        <v>1</v>
      </c>
      <c r="C9" s="73"/>
      <c r="D9" s="68"/>
      <c r="E9" s="74"/>
      <c r="F9" s="55"/>
      <c r="G9" s="8"/>
      <c r="H9" s="8"/>
      <c r="I9" s="29"/>
    </row>
    <row r="10" spans="1:9" s="7" customFormat="1" ht="16.5" x14ac:dyDescent="0.3">
      <c r="A10" s="55"/>
      <c r="B10" s="66" t="s">
        <v>2</v>
      </c>
      <c r="C10" s="75"/>
      <c r="D10" s="70"/>
      <c r="E10" s="71"/>
      <c r="F10" s="55"/>
      <c r="G10" s="8"/>
      <c r="H10" s="8"/>
      <c r="I10" s="10"/>
    </row>
    <row r="11" spans="1:9" s="7" customFormat="1" ht="16.5" x14ac:dyDescent="0.3">
      <c r="A11" s="110"/>
      <c r="B11" s="72" t="s">
        <v>3</v>
      </c>
      <c r="C11" s="76"/>
      <c r="D11" s="77"/>
      <c r="E11" s="78"/>
      <c r="F11" s="55"/>
      <c r="G11" s="8"/>
      <c r="H11" s="8"/>
      <c r="I11" s="11"/>
    </row>
    <row r="12" spans="1:9" s="7" customFormat="1" ht="16.5" x14ac:dyDescent="0.3">
      <c r="A12" s="110"/>
      <c r="B12" s="72" t="s">
        <v>4</v>
      </c>
      <c r="C12" s="76"/>
      <c r="D12" s="77"/>
      <c r="E12" s="78"/>
      <c r="F12" s="55"/>
      <c r="G12" s="8"/>
      <c r="H12" s="8"/>
      <c r="I12" s="11"/>
    </row>
    <row r="13" spans="1:9" s="7" customFormat="1" ht="16.5" x14ac:dyDescent="0.3">
      <c r="A13" s="55"/>
      <c r="B13" s="66" t="s">
        <v>5</v>
      </c>
      <c r="C13" s="79"/>
      <c r="D13" s="80"/>
      <c r="E13" s="81"/>
      <c r="F13" s="106"/>
      <c r="G13" s="8"/>
      <c r="H13" s="8"/>
      <c r="I13" s="31"/>
    </row>
    <row r="14" spans="1:9" s="7" customFormat="1" ht="16.5" x14ac:dyDescent="0.3">
      <c r="A14" s="55"/>
      <c r="B14" s="66" t="s">
        <v>6</v>
      </c>
      <c r="C14" s="82"/>
      <c r="D14" s="83"/>
      <c r="E14" s="84"/>
      <c r="F14" s="55"/>
      <c r="G14" s="8"/>
      <c r="H14" s="8"/>
      <c r="I14" s="4"/>
    </row>
    <row r="15" spans="1:9" s="7" customFormat="1" ht="16.5" x14ac:dyDescent="0.3">
      <c r="A15" s="55"/>
      <c r="B15" s="66" t="s">
        <v>7</v>
      </c>
      <c r="C15" s="82"/>
      <c r="D15" s="77"/>
      <c r="E15" s="85"/>
      <c r="F15" s="55"/>
      <c r="G15" s="8"/>
      <c r="H15" s="8"/>
      <c r="I15" s="31"/>
    </row>
    <row r="16" spans="1:9" s="7" customFormat="1" ht="16.5" x14ac:dyDescent="0.3">
      <c r="A16" s="55"/>
      <c r="B16" s="66" t="s">
        <v>8</v>
      </c>
      <c r="C16" s="82"/>
      <c r="D16" s="83"/>
      <c r="E16" s="86"/>
      <c r="F16" s="55"/>
      <c r="G16" s="8"/>
      <c r="H16" s="8"/>
      <c r="I16" s="30"/>
    </row>
    <row r="17" spans="1:10" s="7" customFormat="1" ht="16.5" x14ac:dyDescent="0.3">
      <c r="A17" s="55"/>
      <c r="B17" s="66" t="s">
        <v>9</v>
      </c>
      <c r="C17" s="87"/>
      <c r="D17" s="88"/>
      <c r="E17" s="89"/>
      <c r="F17" s="55"/>
      <c r="G17" s="8"/>
      <c r="H17" s="8"/>
      <c r="I17" s="30"/>
    </row>
    <row r="18" spans="1:10" s="7" customFormat="1" ht="16.5" x14ac:dyDescent="0.3">
      <c r="A18" s="55"/>
      <c r="B18" s="66"/>
      <c r="C18" s="90"/>
      <c r="D18" s="77"/>
      <c r="E18" s="91"/>
      <c r="F18" s="55"/>
      <c r="G18" s="8"/>
      <c r="H18" s="8"/>
      <c r="I18" s="12"/>
    </row>
    <row r="19" spans="1:10" s="7" customFormat="1" ht="16.5" x14ac:dyDescent="0.3">
      <c r="A19" s="55"/>
      <c r="B19" s="66" t="s">
        <v>10</v>
      </c>
      <c r="C19" s="90"/>
      <c r="D19" s="77"/>
      <c r="E19" s="91"/>
      <c r="F19" s="55"/>
      <c r="G19" s="8"/>
      <c r="H19" s="8"/>
      <c r="I19" s="12"/>
    </row>
    <row r="20" spans="1:10" s="7" customFormat="1" ht="16.5" x14ac:dyDescent="0.3">
      <c r="A20" s="110"/>
      <c r="B20" s="66" t="s">
        <v>11</v>
      </c>
      <c r="C20" s="92"/>
      <c r="D20" s="77"/>
      <c r="E20" s="93"/>
      <c r="F20" s="55"/>
      <c r="G20" s="8"/>
      <c r="H20" s="8"/>
      <c r="I20" s="32"/>
    </row>
    <row r="21" spans="1:10" s="7" customFormat="1" ht="16.5" x14ac:dyDescent="0.3">
      <c r="A21" s="110"/>
      <c r="B21" s="66" t="s">
        <v>12</v>
      </c>
      <c r="C21" s="94"/>
      <c r="D21" s="83"/>
      <c r="E21" s="95"/>
      <c r="F21" s="55"/>
      <c r="G21" s="8"/>
      <c r="H21" s="8"/>
      <c r="I21" s="40"/>
    </row>
    <row r="22" spans="1:10" s="7" customFormat="1" ht="16.5" x14ac:dyDescent="0.3">
      <c r="A22" s="55"/>
      <c r="B22" s="66" t="s">
        <v>13</v>
      </c>
      <c r="C22" s="96"/>
      <c r="D22" s="77"/>
      <c r="E22" s="97"/>
      <c r="F22" s="55"/>
      <c r="G22" s="8"/>
      <c r="I22" s="29"/>
    </row>
    <row r="23" spans="1:10" s="7" customFormat="1" ht="16.5" x14ac:dyDescent="0.3">
      <c r="A23" s="55"/>
      <c r="B23" s="66" t="s">
        <v>14</v>
      </c>
      <c r="C23" s="90"/>
      <c r="D23" s="77"/>
      <c r="E23" s="98"/>
      <c r="F23" s="55"/>
      <c r="I23" s="12"/>
    </row>
    <row r="24" spans="1:10" s="7" customFormat="1" ht="17.25" thickBot="1" x14ac:dyDescent="0.35">
      <c r="A24" s="110"/>
      <c r="B24" s="72" t="s">
        <v>15</v>
      </c>
      <c r="C24" s="99"/>
      <c r="D24" s="88"/>
      <c r="E24" s="100"/>
      <c r="F24" s="106"/>
      <c r="I24" s="12"/>
      <c r="J24" s="8"/>
    </row>
    <row r="25" spans="1:10" s="7" customFormat="1" ht="17.25" thickTop="1" x14ac:dyDescent="0.3">
      <c r="A25" s="55"/>
      <c r="B25" s="101"/>
      <c r="C25" s="102"/>
      <c r="D25" s="102"/>
      <c r="E25" s="103"/>
      <c r="F25" s="55"/>
    </row>
    <row r="26" spans="1:10" s="7" customFormat="1" ht="16.5" x14ac:dyDescent="0.3">
      <c r="A26" s="55"/>
      <c r="B26" s="55"/>
      <c r="C26" s="104"/>
      <c r="D26" s="104"/>
      <c r="E26" s="104"/>
      <c r="F26" s="55"/>
    </row>
    <row r="27" spans="1:10" ht="16.5" x14ac:dyDescent="0.3">
      <c r="A27" s="55"/>
      <c r="B27" s="109" t="s">
        <v>150</v>
      </c>
      <c r="C27" s="106"/>
      <c r="D27" s="106"/>
      <c r="E27" s="106"/>
      <c r="F27" s="55"/>
      <c r="I27" s="5"/>
    </row>
    <row r="28" spans="1:10" ht="16.5" x14ac:dyDescent="0.3">
      <c r="A28" s="55"/>
      <c r="B28" s="107"/>
      <c r="C28" s="106"/>
      <c r="D28" s="106"/>
      <c r="E28" s="106"/>
      <c r="F28" s="106"/>
      <c r="G28" s="5"/>
      <c r="H28" s="5"/>
      <c r="I28" s="5"/>
      <c r="J28" s="26"/>
    </row>
    <row r="29" spans="1:10" ht="16.5" x14ac:dyDescent="0.3">
      <c r="A29" s="55"/>
      <c r="B29" s="110"/>
      <c r="C29" s="106"/>
      <c r="D29" s="106"/>
      <c r="E29" s="106"/>
      <c r="F29" s="55"/>
    </row>
    <row r="30" spans="1:10" ht="16.5" x14ac:dyDescent="0.3">
      <c r="A30" s="55"/>
      <c r="B30" s="107"/>
      <c r="C30" s="106"/>
      <c r="D30" s="106"/>
      <c r="E30" s="106"/>
      <c r="F30" s="56"/>
    </row>
    <row r="31" spans="1:10" x14ac:dyDescent="0.2">
      <c r="C31" s="13"/>
      <c r="D31" s="13"/>
      <c r="E31" s="13"/>
    </row>
    <row r="32" spans="1:10" ht="15" x14ac:dyDescent="0.25">
      <c r="B32" s="44"/>
      <c r="C32" s="257"/>
      <c r="D32" s="257"/>
      <c r="E32" s="257"/>
      <c r="F32" s="257"/>
      <c r="G32" s="257"/>
    </row>
    <row r="33" spans="2:7" ht="15" x14ac:dyDescent="0.25">
      <c r="B33" s="44"/>
      <c r="C33" s="257"/>
      <c r="D33" s="257"/>
      <c r="E33" s="257"/>
      <c r="F33" s="257"/>
      <c r="G33" s="257"/>
    </row>
    <row r="34" spans="2:7" x14ac:dyDescent="0.2">
      <c r="C34" s="13"/>
      <c r="D34" s="13"/>
      <c r="E34" s="13"/>
    </row>
  </sheetData>
  <mergeCells count="7">
    <mergeCell ref="C32:G32"/>
    <mergeCell ref="C33:G33"/>
    <mergeCell ref="E2:F2"/>
    <mergeCell ref="G2:H2"/>
    <mergeCell ref="G3:H3"/>
    <mergeCell ref="B4:E4"/>
    <mergeCell ref="A3:F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zoomScale="85" zoomScaleNormal="85" workbookViewId="0">
      <selection activeCell="A2" sqref="A2:G2"/>
    </sheetView>
  </sheetViews>
  <sheetFormatPr baseColWidth="10" defaultColWidth="9.140625" defaultRowHeight="15" x14ac:dyDescent="0.2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16.5" x14ac:dyDescent="0.3">
      <c r="A1" s="138"/>
      <c r="B1" s="110"/>
      <c r="C1" s="110"/>
      <c r="D1" s="110"/>
      <c r="E1" s="54"/>
      <c r="F1" s="54"/>
      <c r="G1" s="54"/>
    </row>
    <row r="2" spans="1:13" ht="30" x14ac:dyDescent="0.55000000000000004">
      <c r="A2" s="262" t="s">
        <v>181</v>
      </c>
      <c r="B2" s="262"/>
      <c r="C2" s="262"/>
      <c r="D2" s="262"/>
      <c r="E2" s="262"/>
      <c r="F2" s="262"/>
      <c r="G2" s="262"/>
      <c r="H2" s="15"/>
      <c r="I2" s="15"/>
      <c r="J2" s="15"/>
      <c r="K2" s="15"/>
    </row>
    <row r="3" spans="1:13" ht="16.5" x14ac:dyDescent="0.3">
      <c r="A3" s="138"/>
      <c r="B3" s="263" t="s">
        <v>16</v>
      </c>
      <c r="C3" s="263"/>
      <c r="D3" s="263"/>
      <c r="E3" s="263"/>
      <c r="F3" s="110"/>
      <c r="G3" s="110"/>
      <c r="H3" s="15"/>
      <c r="I3" s="16"/>
      <c r="J3" s="16"/>
      <c r="K3" s="16"/>
    </row>
    <row r="4" spans="1:13" ht="16.5" x14ac:dyDescent="0.3">
      <c r="A4" s="111"/>
      <c r="B4" s="263" t="str">
        <f>+"Correspondiente al periodo cerrado al "&amp;TEXT(Indice!$N$3,"DD \d\e MMMM \d\e AAAA")</f>
        <v>Correspondiente al periodo cerrado al 31 de marzo de 2022</v>
      </c>
      <c r="C4" s="263"/>
      <c r="D4" s="263"/>
      <c r="E4" s="263"/>
      <c r="F4" s="110"/>
      <c r="G4" s="110"/>
      <c r="H4" s="15"/>
      <c r="I4" s="16"/>
      <c r="J4" s="16"/>
      <c r="K4" s="16"/>
    </row>
    <row r="5" spans="1:13" ht="16.5" x14ac:dyDescent="0.3">
      <c r="A5" s="111"/>
      <c r="B5" s="112"/>
      <c r="C5" s="112"/>
      <c r="D5" s="112"/>
      <c r="E5" s="112"/>
      <c r="F5" s="112"/>
      <c r="G5" s="112"/>
      <c r="H5" s="42"/>
      <c r="I5" s="16"/>
      <c r="J5" s="16"/>
      <c r="K5" s="16"/>
    </row>
    <row r="6" spans="1:13" ht="33" x14ac:dyDescent="0.3">
      <c r="A6" s="111"/>
      <c r="B6" s="113" t="s">
        <v>17</v>
      </c>
      <c r="C6" s="113" t="s">
        <v>18</v>
      </c>
      <c r="D6" s="113" t="s">
        <v>19</v>
      </c>
      <c r="E6" s="114" t="str">
        <f>+"TOTAL ACTIVO NETO "&amp;UPPER(TEXT(Indice!N2,"DD \D\E MMMM \D\E AAAA"))</f>
        <v>TOTAL ACTIVO NETO 31 DE MARZO DE 2021</v>
      </c>
      <c r="F6" s="111"/>
      <c r="G6" s="111"/>
      <c r="H6" s="41"/>
      <c r="I6" s="16"/>
      <c r="J6" s="16"/>
      <c r="K6" s="16"/>
    </row>
    <row r="7" spans="1:13" ht="16.5" x14ac:dyDescent="0.3">
      <c r="A7" s="111"/>
      <c r="B7" s="115" t="s">
        <v>20</v>
      </c>
      <c r="C7" s="116"/>
      <c r="D7" s="117"/>
      <c r="E7" s="118"/>
      <c r="F7" s="111"/>
      <c r="G7" s="111"/>
      <c r="H7" s="41"/>
      <c r="I7" s="16"/>
      <c r="J7" s="16"/>
      <c r="K7" s="17"/>
    </row>
    <row r="8" spans="1:13" ht="16.5" x14ac:dyDescent="0.3">
      <c r="A8" s="54"/>
      <c r="B8" s="119"/>
      <c r="C8" s="120"/>
      <c r="D8" s="120"/>
      <c r="E8" s="121"/>
      <c r="F8" s="54"/>
      <c r="G8" s="54"/>
      <c r="H8" s="38"/>
    </row>
    <row r="9" spans="1:13" ht="16.5" x14ac:dyDescent="0.3">
      <c r="A9" s="55"/>
      <c r="B9" s="122" t="s">
        <v>21</v>
      </c>
      <c r="C9" s="123"/>
      <c r="D9" s="123"/>
      <c r="E9" s="121"/>
      <c r="F9" s="139"/>
      <c r="G9" s="139"/>
      <c r="H9" s="40"/>
      <c r="I9" s="19"/>
      <c r="J9" s="19"/>
      <c r="K9" s="19"/>
    </row>
    <row r="10" spans="1:13" ht="16.5" x14ac:dyDescent="0.3">
      <c r="A10" s="55"/>
      <c r="B10" s="124" t="s">
        <v>13</v>
      </c>
      <c r="C10" s="125"/>
      <c r="D10" s="123"/>
      <c r="E10" s="121"/>
      <c r="F10" s="139"/>
      <c r="G10" s="139"/>
      <c r="H10" s="27"/>
      <c r="I10" s="19"/>
      <c r="J10" s="19"/>
      <c r="K10" s="19"/>
    </row>
    <row r="11" spans="1:13" ht="16.5" x14ac:dyDescent="0.3">
      <c r="A11" s="140"/>
      <c r="B11" s="126" t="s">
        <v>22</v>
      </c>
      <c r="C11" s="127"/>
      <c r="D11" s="128"/>
      <c r="E11" s="121"/>
      <c r="F11" s="141"/>
      <c r="G11" s="140"/>
      <c r="H11" s="40"/>
      <c r="I11" s="20"/>
      <c r="J11" s="21"/>
      <c r="K11" s="21"/>
    </row>
    <row r="12" spans="1:13" ht="16.5" x14ac:dyDescent="0.3">
      <c r="A12" s="55"/>
      <c r="B12" s="129" t="s">
        <v>149</v>
      </c>
      <c r="C12" s="121"/>
      <c r="D12" s="130"/>
      <c r="E12" s="121"/>
      <c r="F12" s="55"/>
      <c r="G12" s="55"/>
      <c r="H12" s="22"/>
      <c r="I12" s="28"/>
      <c r="J12" s="28"/>
      <c r="K12" s="18"/>
    </row>
    <row r="13" spans="1:13" ht="16.5" x14ac:dyDescent="0.3">
      <c r="A13" s="55"/>
      <c r="B13" s="129" t="s">
        <v>23</v>
      </c>
      <c r="C13" s="131"/>
      <c r="D13" s="131"/>
      <c r="E13" s="121"/>
      <c r="F13" s="55"/>
      <c r="G13" s="106"/>
      <c r="H13" s="22"/>
      <c r="I13" s="28"/>
      <c r="J13" s="28"/>
      <c r="K13" s="18"/>
    </row>
    <row r="14" spans="1:13" ht="49.5" x14ac:dyDescent="0.3">
      <c r="A14" s="55"/>
      <c r="B14" s="132" t="s">
        <v>24</v>
      </c>
      <c r="C14" s="133"/>
      <c r="D14" s="134"/>
      <c r="E14" s="135" t="str">
        <f>+"TOTAL ACTIVO NETO AL "&amp;UPPER(TEXT(Indice!$N$3,"DD \D\E MMMM \D\E AAAA"))</f>
        <v>TOTAL ACTIVO NETO AL 31 DE MARZO DE 2022</v>
      </c>
      <c r="F14" s="106"/>
      <c r="G14" s="106"/>
      <c r="H14" s="22"/>
      <c r="I14" s="22"/>
      <c r="J14" s="22"/>
      <c r="K14" s="22"/>
    </row>
    <row r="15" spans="1:13" ht="18.75" customHeight="1" thickBot="1" x14ac:dyDescent="0.35">
      <c r="A15" s="55"/>
      <c r="B15" s="136"/>
      <c r="C15" s="136"/>
      <c r="D15" s="136"/>
      <c r="E15" s="137">
        <f>+C14+D14</f>
        <v>0</v>
      </c>
      <c r="F15" s="106"/>
      <c r="G15" s="106"/>
      <c r="H15" s="22"/>
      <c r="I15" s="22"/>
      <c r="J15" s="22"/>
      <c r="K15" s="22"/>
      <c r="M15" s="23"/>
    </row>
    <row r="16" spans="1:13" ht="17.25" thickTop="1" x14ac:dyDescent="0.3">
      <c r="A16" s="142"/>
      <c r="B16" s="106"/>
      <c r="C16" s="106"/>
      <c r="D16" s="106"/>
      <c r="E16" s="143"/>
      <c r="F16" s="106"/>
      <c r="G16" s="106"/>
      <c r="H16" s="22"/>
      <c r="I16" s="22"/>
      <c r="J16" s="22"/>
      <c r="K16" s="22"/>
      <c r="M16" s="23"/>
    </row>
    <row r="17" spans="1:11" ht="16.5" x14ac:dyDescent="0.3">
      <c r="A17" s="55"/>
      <c r="B17" s="109" t="s">
        <v>150</v>
      </c>
      <c r="C17" s="106"/>
      <c r="D17" s="106"/>
      <c r="E17" s="106"/>
      <c r="F17" s="106"/>
      <c r="G17" s="106"/>
      <c r="H17" s="22"/>
      <c r="I17" s="22"/>
      <c r="J17" s="22"/>
      <c r="K17" s="22"/>
    </row>
    <row r="18" spans="1:11" ht="16.5" x14ac:dyDescent="0.3">
      <c r="A18" s="55"/>
      <c r="B18" s="107"/>
      <c r="C18" s="106"/>
      <c r="D18" s="106"/>
      <c r="E18" s="106"/>
      <c r="F18" s="106"/>
      <c r="G18" s="106"/>
      <c r="H18" s="22"/>
      <c r="I18" s="22"/>
      <c r="J18" s="22"/>
      <c r="K18" s="22"/>
    </row>
    <row r="19" spans="1:11" x14ac:dyDescent="0.25">
      <c r="A19" s="18"/>
      <c r="B19" s="15"/>
      <c r="C19" s="22"/>
      <c r="D19" s="22"/>
      <c r="E19" s="22"/>
      <c r="F19" s="22"/>
      <c r="G19" s="22"/>
      <c r="H19" s="22"/>
      <c r="I19" s="22"/>
      <c r="J19" s="22"/>
      <c r="K19" s="22"/>
    </row>
    <row r="20" spans="1:11" x14ac:dyDescent="0.25">
      <c r="A20" s="18"/>
      <c r="B20" s="14"/>
      <c r="C20" s="22"/>
      <c r="D20" s="22"/>
      <c r="E20" s="22"/>
      <c r="F20" s="22"/>
      <c r="G20" s="22"/>
      <c r="H20" s="22"/>
      <c r="I20" s="22"/>
      <c r="J20" s="22"/>
      <c r="K20" s="22"/>
    </row>
    <row r="21" spans="1:11" x14ac:dyDescent="0.25">
      <c r="A21" s="18"/>
      <c r="B21" s="15"/>
      <c r="C21" s="22"/>
      <c r="D21" s="22"/>
      <c r="E21" s="22"/>
      <c r="F21" s="22"/>
      <c r="G21" s="22"/>
      <c r="H21" s="22"/>
      <c r="I21" s="22"/>
      <c r="J21" s="22"/>
      <c r="K21" s="22"/>
    </row>
    <row r="22" spans="1:11" x14ac:dyDescent="0.25">
      <c r="A22" s="18"/>
      <c r="B22" s="22"/>
      <c r="C22" s="22"/>
      <c r="D22" s="22"/>
      <c r="E22" s="22"/>
      <c r="F22" s="22"/>
      <c r="G22" s="22"/>
      <c r="H22" s="22"/>
      <c r="I22" s="22"/>
      <c r="J22" s="22"/>
      <c r="K22" s="22"/>
    </row>
    <row r="23" spans="1:11" x14ac:dyDescent="0.25">
      <c r="A23" s="18"/>
      <c r="B23" s="22"/>
      <c r="C23" s="22"/>
      <c r="D23" s="22"/>
      <c r="E23" s="22"/>
      <c r="F23" s="22"/>
      <c r="G23" s="22"/>
      <c r="H23" s="22"/>
      <c r="I23" s="22"/>
      <c r="J23" s="22"/>
      <c r="K23" s="22"/>
    </row>
    <row r="24" spans="1:11" x14ac:dyDescent="0.25">
      <c r="A24" s="18"/>
      <c r="B24" s="22"/>
      <c r="C24" s="22"/>
      <c r="D24" s="22"/>
      <c r="E24" s="22"/>
      <c r="F24" s="22"/>
      <c r="G24" s="22"/>
      <c r="H24" s="22"/>
      <c r="I24" s="22"/>
      <c r="J24" s="22"/>
      <c r="K24" s="22"/>
    </row>
    <row r="25" spans="1:11" x14ac:dyDescent="0.25">
      <c r="A25" s="24"/>
      <c r="B25" s="22"/>
      <c r="C25" s="22"/>
      <c r="D25" s="22"/>
      <c r="E25" s="22"/>
      <c r="F25" s="22"/>
      <c r="G25" s="22"/>
      <c r="H25" s="22"/>
      <c r="I25" s="22"/>
      <c r="J25" s="22"/>
      <c r="K25" s="22"/>
    </row>
    <row r="26" spans="1:11" x14ac:dyDescent="0.25">
      <c r="A26" s="24"/>
      <c r="B26" s="22"/>
      <c r="C26" s="22"/>
      <c r="D26" s="22"/>
      <c r="E26" s="22"/>
      <c r="F26" s="22"/>
      <c r="G26" s="22"/>
      <c r="H26" s="22"/>
      <c r="I26" s="22"/>
      <c r="J26" s="22"/>
      <c r="K26" s="22"/>
    </row>
    <row r="28" spans="1:11" x14ac:dyDescent="0.25">
      <c r="J28" s="23"/>
    </row>
    <row r="29" spans="1:11" x14ac:dyDescent="0.25">
      <c r="G29" s="23"/>
    </row>
    <row r="30" spans="1:11" x14ac:dyDescent="0.25">
      <c r="J30" s="23"/>
    </row>
    <row r="31" spans="1:11" x14ac:dyDescent="0.25">
      <c r="J31" s="23"/>
    </row>
    <row r="32" spans="1:11" x14ac:dyDescent="0.25">
      <c r="J32" s="23"/>
    </row>
    <row r="35" spans="2:8" x14ac:dyDescent="0.25">
      <c r="B35" s="9"/>
      <c r="C35" s="3"/>
      <c r="D35" s="3"/>
      <c r="E35" s="257"/>
      <c r="F35" s="257"/>
      <c r="G35" s="257"/>
      <c r="H35" s="257"/>
    </row>
    <row r="36" spans="2:8" x14ac:dyDescent="0.25">
      <c r="B36" s="9"/>
      <c r="C36" s="3"/>
      <c r="D36" s="3"/>
      <c r="E36" s="257"/>
      <c r="F36" s="257"/>
      <c r="G36" s="257"/>
      <c r="H36" s="257"/>
    </row>
  </sheetData>
  <mergeCells count="5">
    <mergeCell ref="A2:G2"/>
    <mergeCell ref="B3:E3"/>
    <mergeCell ref="B4:E4"/>
    <mergeCell ref="E35:H35"/>
    <mergeCell ref="E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showGridLines="0" zoomScale="85" zoomScaleNormal="85" workbookViewId="0">
      <selection activeCell="A2" sqref="A2:G2"/>
    </sheetView>
  </sheetViews>
  <sheetFormatPr baseColWidth="10" defaultColWidth="9.140625" defaultRowHeight="14.25" x14ac:dyDescent="0.2"/>
  <cols>
    <col min="1" max="1" width="11.42578125" style="38" customWidth="1"/>
    <col min="2" max="2" width="68.5703125" style="38" customWidth="1"/>
    <col min="3" max="3" width="17.85546875" style="38" customWidth="1"/>
    <col min="4" max="4" width="16.42578125" style="38" customWidth="1"/>
    <col min="5" max="5" width="17.85546875" style="38" customWidth="1"/>
    <col min="6" max="7" width="9.140625" style="38"/>
    <col min="8" max="8" width="15.5703125" style="38" customWidth="1"/>
    <col min="9" max="16384" width="9.140625" style="38"/>
  </cols>
  <sheetData>
    <row r="1" spans="1:8" ht="16.5" x14ac:dyDescent="0.3">
      <c r="A1" s="54"/>
      <c r="B1" s="59"/>
      <c r="C1" s="144"/>
      <c r="D1" s="59"/>
      <c r="E1" s="59"/>
      <c r="F1" s="46"/>
    </row>
    <row r="2" spans="1:8" ht="30" x14ac:dyDescent="0.55000000000000004">
      <c r="A2" s="262" t="s">
        <v>181</v>
      </c>
      <c r="B2" s="262"/>
      <c r="C2" s="262"/>
      <c r="D2" s="262"/>
      <c r="E2" s="262"/>
      <c r="F2" s="262"/>
      <c r="G2" s="262"/>
    </row>
    <row r="3" spans="1:8" ht="22.5" x14ac:dyDescent="0.4">
      <c r="A3" s="54"/>
      <c r="B3" s="264" t="str">
        <f>+"ESTADOS DE RESULTADOS AL "&amp;UPPER(TEXT(Indice!$N$3,"DD \D\E MMMM \D\E AAAA"))</f>
        <v>ESTADOS DE RESULTADOS AL 31 DE MARZO DE 2022</v>
      </c>
      <c r="C3" s="264"/>
      <c r="D3" s="264"/>
      <c r="E3" s="145"/>
    </row>
    <row r="4" spans="1:8" ht="22.5" x14ac:dyDescent="0.4">
      <c r="A4" s="54"/>
      <c r="B4" s="145"/>
      <c r="C4" s="145"/>
      <c r="D4" s="145"/>
      <c r="E4" s="54"/>
    </row>
    <row r="5" spans="1:8" ht="16.5" x14ac:dyDescent="0.3">
      <c r="A5" s="54"/>
      <c r="B5" s="146"/>
      <c r="C5" s="265">
        <f>+Indice!O3</f>
        <v>2022</v>
      </c>
      <c r="D5" s="267">
        <f>+Indice!O2</f>
        <v>2021</v>
      </c>
      <c r="E5" s="54"/>
    </row>
    <row r="6" spans="1:8" ht="16.5" x14ac:dyDescent="0.3">
      <c r="A6" s="54"/>
      <c r="B6" s="147"/>
      <c r="C6" s="266"/>
      <c r="D6" s="268"/>
      <c r="E6" s="54"/>
      <c r="H6" s="33"/>
    </row>
    <row r="7" spans="1:8" ht="16.5" x14ac:dyDescent="0.3">
      <c r="A7" s="54"/>
      <c r="B7" s="72" t="s">
        <v>25</v>
      </c>
      <c r="C7" s="148"/>
      <c r="D7" s="149"/>
      <c r="E7" s="54"/>
      <c r="H7" s="48"/>
    </row>
    <row r="8" spans="1:8" ht="16.5" x14ac:dyDescent="0.3">
      <c r="A8" s="54"/>
      <c r="B8" s="72" t="s">
        <v>26</v>
      </c>
      <c r="C8" s="148"/>
      <c r="D8" s="149"/>
      <c r="E8" s="54"/>
      <c r="H8" s="48"/>
    </row>
    <row r="9" spans="1:8" ht="16.5" x14ac:dyDescent="0.3">
      <c r="A9" s="54"/>
      <c r="B9" s="66" t="s">
        <v>27</v>
      </c>
      <c r="C9" s="150"/>
      <c r="D9" s="151"/>
      <c r="E9" s="54"/>
      <c r="H9" s="48"/>
    </row>
    <row r="10" spans="1:8" ht="16.5" x14ac:dyDescent="0.3">
      <c r="A10" s="54"/>
      <c r="B10" s="152" t="s">
        <v>130</v>
      </c>
      <c r="C10" s="150"/>
      <c r="D10" s="153"/>
      <c r="E10" s="54"/>
      <c r="H10" s="48"/>
    </row>
    <row r="11" spans="1:8" ht="16.5" x14ac:dyDescent="0.3">
      <c r="A11" s="54"/>
      <c r="B11" s="152" t="s">
        <v>52</v>
      </c>
      <c r="C11" s="154"/>
      <c r="D11" s="155"/>
      <c r="E11" s="54"/>
      <c r="H11" s="48"/>
    </row>
    <row r="12" spans="1:8" ht="16.5" x14ac:dyDescent="0.3">
      <c r="A12" s="54"/>
      <c r="B12" s="72" t="s">
        <v>28</v>
      </c>
      <c r="C12" s="156"/>
      <c r="D12" s="157"/>
      <c r="E12" s="54"/>
      <c r="H12" s="25"/>
    </row>
    <row r="13" spans="1:8" ht="21.75" customHeight="1" x14ac:dyDescent="0.3">
      <c r="A13" s="54"/>
      <c r="B13" s="72" t="s">
        <v>29</v>
      </c>
      <c r="C13" s="150"/>
      <c r="D13" s="153"/>
      <c r="E13" s="54"/>
      <c r="H13" s="48"/>
    </row>
    <row r="14" spans="1:8" ht="16.5" x14ac:dyDescent="0.3">
      <c r="A14" s="54"/>
      <c r="B14" s="152" t="s">
        <v>30</v>
      </c>
      <c r="C14" s="150"/>
      <c r="D14" s="151"/>
      <c r="E14" s="54"/>
      <c r="F14" s="48"/>
      <c r="H14" s="48"/>
    </row>
    <row r="15" spans="1:8" ht="16.5" hidden="1" x14ac:dyDescent="0.3">
      <c r="A15" s="54"/>
      <c r="B15" s="158" t="s">
        <v>31</v>
      </c>
      <c r="C15" s="150"/>
      <c r="D15" s="153"/>
      <c r="E15" s="54"/>
      <c r="H15" s="48"/>
    </row>
    <row r="16" spans="1:8" ht="16.5" x14ac:dyDescent="0.3">
      <c r="A16" s="54"/>
      <c r="B16" s="152" t="s">
        <v>32</v>
      </c>
      <c r="C16" s="150"/>
      <c r="D16" s="153"/>
      <c r="E16" s="54"/>
      <c r="H16" s="48"/>
    </row>
    <row r="17" spans="1:9" ht="16.5" x14ac:dyDescent="0.3">
      <c r="A17" s="54"/>
      <c r="B17" s="66" t="s">
        <v>33</v>
      </c>
      <c r="C17" s="159"/>
      <c r="D17" s="155"/>
      <c r="E17" s="54"/>
      <c r="F17" s="48"/>
      <c r="H17" s="5"/>
    </row>
    <row r="18" spans="1:9" ht="16.5" x14ac:dyDescent="0.3">
      <c r="A18" s="54"/>
      <c r="B18" s="160" t="s">
        <v>34</v>
      </c>
      <c r="C18" s="161"/>
      <c r="D18" s="162"/>
      <c r="E18" s="54"/>
      <c r="H18" s="25"/>
    </row>
    <row r="19" spans="1:9" ht="17.25" thickBot="1" x14ac:dyDescent="0.35">
      <c r="A19" s="54"/>
      <c r="B19" s="160" t="s">
        <v>35</v>
      </c>
      <c r="C19" s="163"/>
      <c r="D19" s="164"/>
      <c r="E19" s="54"/>
      <c r="H19" s="25"/>
    </row>
    <row r="20" spans="1:9" ht="17.25" thickTop="1" x14ac:dyDescent="0.3">
      <c r="A20" s="54"/>
      <c r="B20" s="165"/>
      <c r="C20" s="166"/>
      <c r="D20" s="167"/>
      <c r="E20" s="54"/>
    </row>
    <row r="21" spans="1:9" ht="16.5" x14ac:dyDescent="0.3">
      <c r="A21" s="54"/>
      <c r="B21" s="168"/>
      <c r="C21" s="169"/>
      <c r="D21" s="169"/>
      <c r="E21" s="54"/>
    </row>
    <row r="22" spans="1:9" ht="16.5" x14ac:dyDescent="0.3">
      <c r="A22" s="54"/>
      <c r="B22" s="105" t="s">
        <v>150</v>
      </c>
      <c r="C22" s="170"/>
      <c r="D22" s="170"/>
      <c r="E22" s="170"/>
      <c r="I22" s="48"/>
    </row>
    <row r="23" spans="1:9" ht="16.5" x14ac:dyDescent="0.3">
      <c r="A23" s="54"/>
      <c r="B23" s="54"/>
      <c r="C23" s="169"/>
      <c r="D23" s="169"/>
      <c r="E23" s="169"/>
    </row>
    <row r="24" spans="1:9" ht="16.5" x14ac:dyDescent="0.3">
      <c r="A24" s="54"/>
      <c r="B24" s="107"/>
      <c r="C24" s="169"/>
      <c r="D24" s="169"/>
      <c r="E24" s="169"/>
      <c r="I24" s="48"/>
    </row>
    <row r="25" spans="1:9" x14ac:dyDescent="0.2">
      <c r="B25" s="15"/>
      <c r="C25" s="48"/>
      <c r="D25" s="48"/>
      <c r="E25" s="48"/>
    </row>
    <row r="26" spans="1:9" ht="15" x14ac:dyDescent="0.25">
      <c r="B26" s="14"/>
      <c r="C26" s="48"/>
      <c r="D26" s="48"/>
      <c r="E26" s="48"/>
    </row>
    <row r="27" spans="1:9" x14ac:dyDescent="0.2">
      <c r="B27" s="15"/>
      <c r="C27" s="25"/>
      <c r="D27" s="25"/>
      <c r="E27" s="25"/>
    </row>
    <row r="28" spans="1:9" x14ac:dyDescent="0.2">
      <c r="B28" s="15"/>
      <c r="C28" s="48"/>
      <c r="D28" s="48"/>
      <c r="E28" s="48"/>
    </row>
    <row r="29" spans="1:9" x14ac:dyDescent="0.2">
      <c r="B29" s="2"/>
      <c r="C29" s="48"/>
      <c r="D29" s="48"/>
      <c r="E29" s="48"/>
    </row>
    <row r="30" spans="1:9" x14ac:dyDescent="0.2">
      <c r="B30" s="15"/>
      <c r="C30" s="48"/>
      <c r="D30" s="48"/>
      <c r="E30" s="48"/>
    </row>
    <row r="31" spans="1:9" x14ac:dyDescent="0.2">
      <c r="B31" s="2"/>
      <c r="C31" s="48"/>
      <c r="D31" s="48"/>
      <c r="E31" s="48"/>
    </row>
    <row r="32" spans="1:9" x14ac:dyDescent="0.2">
      <c r="B32" s="15"/>
      <c r="C32" s="25"/>
      <c r="D32" s="25"/>
      <c r="E32" s="25"/>
    </row>
    <row r="33" spans="2:5" x14ac:dyDescent="0.2">
      <c r="B33" s="2"/>
      <c r="C33" s="48"/>
      <c r="D33" s="48"/>
      <c r="E33" s="48"/>
    </row>
    <row r="34" spans="2:5" x14ac:dyDescent="0.2">
      <c r="B34" s="15"/>
      <c r="C34" s="48"/>
      <c r="D34" s="48"/>
      <c r="E34" s="48"/>
    </row>
    <row r="35" spans="2:5" x14ac:dyDescent="0.2">
      <c r="B35" s="15"/>
      <c r="C35" s="48"/>
      <c r="D35" s="48"/>
      <c r="E35" s="48"/>
    </row>
    <row r="36" spans="2:5" x14ac:dyDescent="0.2">
      <c r="B36" s="15"/>
      <c r="C36" s="48"/>
      <c r="D36" s="48"/>
      <c r="E36" s="48"/>
    </row>
    <row r="37" spans="2:5" x14ac:dyDescent="0.2">
      <c r="B37" s="15"/>
      <c r="C37" s="25"/>
      <c r="D37" s="25"/>
      <c r="E37" s="25"/>
    </row>
    <row r="39" spans="2:5" x14ac:dyDescent="0.2">
      <c r="C39" s="48"/>
      <c r="D39" s="48"/>
      <c r="E39" s="48"/>
    </row>
    <row r="41" spans="2:5" x14ac:dyDescent="0.2">
      <c r="C41" s="48"/>
    </row>
    <row r="42" spans="2:5" x14ac:dyDescent="0.2">
      <c r="C42" s="48"/>
    </row>
    <row r="43" spans="2:5" x14ac:dyDescent="0.2">
      <c r="C43" s="48"/>
    </row>
  </sheetData>
  <mergeCells count="4">
    <mergeCell ref="B3:D3"/>
    <mergeCell ref="C5:C6"/>
    <mergeCell ref="D5:D6"/>
    <mergeCell ref="A2:G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1"/>
  <sheetViews>
    <sheetView showGridLines="0" zoomScale="70" zoomScaleNormal="70" workbookViewId="0">
      <selection activeCell="A2" sqref="A2:G2"/>
    </sheetView>
  </sheetViews>
  <sheetFormatPr baseColWidth="10" defaultColWidth="9.140625" defaultRowHeight="14.25" x14ac:dyDescent="0.2"/>
  <cols>
    <col min="1" max="1" width="11.42578125" style="38" customWidth="1"/>
    <col min="2" max="2" width="51.85546875" style="38" customWidth="1"/>
    <col min="3" max="3" width="16.7109375" style="45" customWidth="1"/>
    <col min="4" max="4" width="21.5703125" style="45" customWidth="1"/>
    <col min="5" max="5" width="15.85546875" style="45" customWidth="1"/>
    <col min="6" max="6" width="19.5703125" style="38" customWidth="1"/>
    <col min="7" max="16384" width="9.140625" style="38"/>
  </cols>
  <sheetData>
    <row r="1" spans="1:7" s="2" customFormat="1" ht="16.5" x14ac:dyDescent="0.3">
      <c r="A1" s="55"/>
      <c r="B1" s="59"/>
      <c r="C1" s="144"/>
      <c r="D1" s="59"/>
      <c r="E1" s="53"/>
      <c r="F1" s="56"/>
      <c r="G1" s="56"/>
    </row>
    <row r="2" spans="1:7" s="2" customFormat="1" ht="30" x14ac:dyDescent="0.55000000000000004">
      <c r="A2" s="262" t="s">
        <v>181</v>
      </c>
      <c r="B2" s="262"/>
      <c r="C2" s="262"/>
      <c r="D2" s="262"/>
      <c r="E2" s="262"/>
      <c r="F2" s="262"/>
      <c r="G2" s="262"/>
    </row>
    <row r="3" spans="1:7" ht="21.75" customHeight="1" x14ac:dyDescent="0.4">
      <c r="A3" s="54"/>
      <c r="B3" s="264" t="str">
        <f>+"ESTADO DEL ACTIVO NETO AL "&amp;UPPER(TEXT(Indice!$N$3,"DD \D\E MMMM \D\E AAAA"))</f>
        <v>ESTADO DEL ACTIVO NETO AL 31 DE MARZO DE 2022</v>
      </c>
      <c r="C3" s="264"/>
      <c r="D3" s="264"/>
      <c r="E3" s="53"/>
      <c r="F3" s="54"/>
      <c r="G3" s="54"/>
    </row>
    <row r="4" spans="1:7" ht="14.25" customHeight="1" x14ac:dyDescent="0.4">
      <c r="A4" s="54"/>
      <c r="B4" s="145"/>
      <c r="C4" s="145"/>
      <c r="D4" s="145"/>
      <c r="E4" s="53"/>
      <c r="F4" s="54"/>
      <c r="G4" s="54"/>
    </row>
    <row r="5" spans="1:7" ht="14.25" customHeight="1" x14ac:dyDescent="0.4">
      <c r="A5" s="54"/>
      <c r="B5" s="171"/>
      <c r="C5" s="269">
        <f>+Indice!O3</f>
        <v>2022</v>
      </c>
      <c r="D5" s="271">
        <f>+Indice!O2</f>
        <v>2021</v>
      </c>
      <c r="E5" s="53"/>
      <c r="F5" s="54"/>
      <c r="G5" s="54"/>
    </row>
    <row r="6" spans="1:7" ht="16.5" x14ac:dyDescent="0.3">
      <c r="A6" s="54"/>
      <c r="B6" s="172" t="s">
        <v>36</v>
      </c>
      <c r="C6" s="270"/>
      <c r="D6" s="272"/>
      <c r="E6" s="53"/>
      <c r="F6" s="54"/>
      <c r="G6" s="54"/>
    </row>
    <row r="7" spans="1:7" ht="17.25" customHeight="1" x14ac:dyDescent="0.3">
      <c r="A7" s="54"/>
      <c r="B7" s="72" t="s">
        <v>37</v>
      </c>
      <c r="C7" s="173"/>
      <c r="D7" s="174"/>
      <c r="E7" s="53"/>
      <c r="F7" s="54"/>
      <c r="G7" s="54"/>
    </row>
    <row r="8" spans="1:7" ht="15" customHeight="1" x14ac:dyDescent="0.3">
      <c r="A8" s="54"/>
      <c r="B8" s="72" t="s">
        <v>156</v>
      </c>
      <c r="C8" s="173"/>
      <c r="D8" s="174"/>
      <c r="E8" s="53"/>
      <c r="F8" s="54"/>
      <c r="G8" s="54"/>
    </row>
    <row r="9" spans="1:7" ht="14.25" customHeight="1" x14ac:dyDescent="0.3">
      <c r="A9" s="54"/>
      <c r="B9" s="66" t="s">
        <v>51</v>
      </c>
      <c r="C9" s="175"/>
      <c r="D9" s="176"/>
      <c r="E9" s="53"/>
      <c r="F9" s="54"/>
      <c r="G9" s="54"/>
    </row>
    <row r="10" spans="1:7" ht="14.25" customHeight="1" x14ac:dyDescent="0.3">
      <c r="A10" s="54"/>
      <c r="B10" s="177" t="s">
        <v>144</v>
      </c>
      <c r="C10" s="175"/>
      <c r="D10" s="178"/>
      <c r="E10" s="53"/>
      <c r="F10" s="54"/>
      <c r="G10" s="54"/>
    </row>
    <row r="11" spans="1:7" ht="16.5" x14ac:dyDescent="0.3">
      <c r="A11" s="54"/>
      <c r="B11" s="177"/>
      <c r="C11" s="179"/>
      <c r="D11" s="180"/>
      <c r="E11" s="53"/>
      <c r="F11" s="54"/>
      <c r="G11" s="54"/>
    </row>
    <row r="12" spans="1:7" ht="16.5" x14ac:dyDescent="0.3">
      <c r="A12" s="54"/>
      <c r="B12" s="72" t="s">
        <v>157</v>
      </c>
      <c r="C12" s="173"/>
      <c r="D12" s="174"/>
      <c r="E12" s="53"/>
      <c r="F12" s="54"/>
      <c r="G12" s="54"/>
    </row>
    <row r="13" spans="1:7" ht="16.5" x14ac:dyDescent="0.3">
      <c r="A13" s="54"/>
      <c r="B13" s="66" t="s">
        <v>143</v>
      </c>
      <c r="C13" s="175"/>
      <c r="D13" s="176"/>
      <c r="E13" s="53"/>
      <c r="F13" s="169"/>
      <c r="G13" s="54"/>
    </row>
    <row r="14" spans="1:7" ht="16.5" x14ac:dyDescent="0.3">
      <c r="A14" s="54"/>
      <c r="B14" s="66" t="s">
        <v>39</v>
      </c>
      <c r="C14" s="181"/>
      <c r="D14" s="182"/>
      <c r="E14" s="53"/>
      <c r="F14" s="54"/>
      <c r="G14" s="54"/>
    </row>
    <row r="15" spans="1:7" ht="16.5" x14ac:dyDescent="0.3">
      <c r="A15" s="54"/>
      <c r="B15" s="72"/>
      <c r="C15" s="179"/>
      <c r="D15" s="180"/>
      <c r="E15" s="53"/>
      <c r="F15" s="54"/>
      <c r="G15" s="54"/>
    </row>
    <row r="16" spans="1:7" ht="16.5" x14ac:dyDescent="0.3">
      <c r="A16" s="54"/>
      <c r="B16" s="72" t="s">
        <v>50</v>
      </c>
      <c r="C16" s="179"/>
      <c r="D16" s="180"/>
      <c r="E16" s="53"/>
      <c r="F16" s="54"/>
      <c r="G16" s="54"/>
    </row>
    <row r="17" spans="1:7" ht="16.5" x14ac:dyDescent="0.3">
      <c r="A17" s="54"/>
      <c r="B17" s="72"/>
      <c r="C17" s="183"/>
      <c r="D17" s="184"/>
      <c r="E17" s="53"/>
      <c r="F17" s="54"/>
      <c r="G17" s="54"/>
    </row>
    <row r="18" spans="1:7" ht="16.5" x14ac:dyDescent="0.3">
      <c r="A18" s="54"/>
      <c r="B18" s="72" t="s">
        <v>40</v>
      </c>
      <c r="C18" s="183"/>
      <c r="D18" s="184"/>
      <c r="E18" s="53"/>
      <c r="F18" s="54"/>
      <c r="G18" s="54"/>
    </row>
    <row r="19" spans="1:7" ht="16.5" x14ac:dyDescent="0.3">
      <c r="A19" s="54"/>
      <c r="B19" s="72" t="s">
        <v>157</v>
      </c>
      <c r="C19" s="183"/>
      <c r="D19" s="184"/>
      <c r="E19" s="53"/>
      <c r="F19" s="54"/>
      <c r="G19" s="54"/>
    </row>
    <row r="20" spans="1:7" ht="16.5" x14ac:dyDescent="0.3">
      <c r="A20" s="54"/>
      <c r="B20" s="66" t="s">
        <v>145</v>
      </c>
      <c r="C20" s="185"/>
      <c r="D20" s="186"/>
      <c r="E20" s="53"/>
      <c r="F20" s="54"/>
      <c r="G20" s="54"/>
    </row>
    <row r="21" spans="1:7" ht="16.5" x14ac:dyDescent="0.3">
      <c r="A21" s="54"/>
      <c r="B21" s="66" t="s">
        <v>39</v>
      </c>
      <c r="C21" s="187"/>
      <c r="D21" s="188"/>
      <c r="E21" s="53"/>
      <c r="F21" s="54"/>
      <c r="G21" s="54"/>
    </row>
    <row r="22" spans="1:7" ht="16.5" x14ac:dyDescent="0.3">
      <c r="A22" s="54"/>
      <c r="B22" s="72"/>
      <c r="C22" s="189"/>
      <c r="D22" s="186"/>
      <c r="E22" s="53"/>
      <c r="F22" s="54"/>
      <c r="G22" s="54"/>
    </row>
    <row r="23" spans="1:7" ht="17.25" thickBot="1" x14ac:dyDescent="0.35">
      <c r="A23" s="54"/>
      <c r="B23" s="72" t="s">
        <v>41</v>
      </c>
      <c r="C23" s="190"/>
      <c r="D23" s="191"/>
      <c r="E23" s="53"/>
      <c r="F23" s="54"/>
      <c r="G23" s="54"/>
    </row>
    <row r="24" spans="1:7" ht="27.75" customHeight="1" thickTop="1" x14ac:dyDescent="0.3">
      <c r="A24" s="54"/>
      <c r="B24" s="172" t="s">
        <v>42</v>
      </c>
      <c r="C24" s="192"/>
      <c r="D24" s="193"/>
      <c r="E24" s="53"/>
      <c r="F24" s="54"/>
      <c r="G24" s="54"/>
    </row>
    <row r="25" spans="1:7" ht="16.5" x14ac:dyDescent="0.3">
      <c r="A25" s="54"/>
      <c r="B25" s="72" t="s">
        <v>43</v>
      </c>
      <c r="C25" s="173"/>
      <c r="D25" s="174"/>
      <c r="E25" s="53"/>
      <c r="F25" s="54"/>
      <c r="G25" s="54"/>
    </row>
    <row r="26" spans="1:7" ht="16.5" x14ac:dyDescent="0.3">
      <c r="A26" s="54"/>
      <c r="B26" s="72" t="s">
        <v>44</v>
      </c>
      <c r="C26" s="173"/>
      <c r="D26" s="174"/>
      <c r="E26" s="53"/>
      <c r="F26" s="54"/>
      <c r="G26" s="54"/>
    </row>
    <row r="27" spans="1:7" ht="16.5" x14ac:dyDescent="0.3">
      <c r="A27" s="54"/>
      <c r="B27" s="177" t="s">
        <v>158</v>
      </c>
      <c r="C27" s="185"/>
      <c r="D27" s="176"/>
      <c r="E27" s="53"/>
      <c r="F27" s="169"/>
      <c r="G27" s="54"/>
    </row>
    <row r="28" spans="1:7" ht="16.5" x14ac:dyDescent="0.3">
      <c r="A28" s="54"/>
      <c r="B28" s="66" t="s">
        <v>45</v>
      </c>
      <c r="C28" s="187"/>
      <c r="D28" s="182"/>
      <c r="E28" s="53"/>
      <c r="F28" s="54"/>
      <c r="G28" s="54"/>
    </row>
    <row r="29" spans="1:7" ht="15.75" customHeight="1" x14ac:dyDescent="0.3">
      <c r="A29" s="54"/>
      <c r="B29" s="72" t="s">
        <v>46</v>
      </c>
      <c r="C29" s="194"/>
      <c r="D29" s="180"/>
      <c r="E29" s="53"/>
      <c r="F29" s="54"/>
      <c r="G29" s="54"/>
    </row>
    <row r="30" spans="1:7" ht="17.25" thickBot="1" x14ac:dyDescent="0.35">
      <c r="A30" s="54"/>
      <c r="B30" s="72" t="s">
        <v>47</v>
      </c>
      <c r="C30" s="190"/>
      <c r="D30" s="191"/>
      <c r="E30" s="53"/>
      <c r="F30" s="169"/>
      <c r="G30" s="54"/>
    </row>
    <row r="31" spans="1:7" ht="17.25" thickTop="1" x14ac:dyDescent="0.3">
      <c r="A31" s="54"/>
      <c r="B31" s="72" t="s">
        <v>48</v>
      </c>
      <c r="C31" s="195"/>
      <c r="D31" s="196"/>
      <c r="E31" s="53"/>
      <c r="F31" s="54"/>
      <c r="G31" s="54"/>
    </row>
    <row r="32" spans="1:7" ht="16.5" x14ac:dyDescent="0.3">
      <c r="A32" s="54"/>
      <c r="B32" s="72" t="s">
        <v>49</v>
      </c>
      <c r="C32" s="197"/>
      <c r="D32" s="198"/>
      <c r="E32" s="53"/>
      <c r="F32" s="54"/>
      <c r="G32" s="54"/>
    </row>
    <row r="33" spans="1:7" ht="16.5" x14ac:dyDescent="0.3">
      <c r="A33" s="54"/>
      <c r="B33" s="199"/>
      <c r="C33" s="200"/>
      <c r="D33" s="201"/>
      <c r="E33" s="53"/>
      <c r="F33" s="54"/>
      <c r="G33" s="54"/>
    </row>
    <row r="34" spans="1:7" ht="16.5" x14ac:dyDescent="0.3">
      <c r="A34" s="54"/>
      <c r="B34" s="54"/>
      <c r="C34" s="202"/>
      <c r="D34" s="53"/>
      <c r="E34" s="53"/>
      <c r="F34" s="54"/>
      <c r="G34" s="54"/>
    </row>
    <row r="35" spans="1:7" ht="16.5" x14ac:dyDescent="0.3">
      <c r="A35" s="54"/>
      <c r="B35" s="105" t="s">
        <v>150</v>
      </c>
      <c r="C35" s="203"/>
      <c r="D35" s="53"/>
      <c r="E35" s="53"/>
      <c r="F35" s="54"/>
      <c r="G35" s="54"/>
    </row>
    <row r="36" spans="1:7" ht="16.5" x14ac:dyDescent="0.3">
      <c r="A36" s="54"/>
      <c r="B36" s="107"/>
      <c r="C36" s="204"/>
      <c r="D36" s="53"/>
      <c r="E36" s="53"/>
      <c r="F36" s="54"/>
      <c r="G36" s="54"/>
    </row>
    <row r="37" spans="1:7" ht="16.5" x14ac:dyDescent="0.3">
      <c r="A37" s="54"/>
      <c r="B37" s="108"/>
      <c r="C37" s="53"/>
      <c r="D37" s="53"/>
      <c r="E37" s="53"/>
      <c r="F37" s="54"/>
      <c r="G37" s="54"/>
    </row>
    <row r="38" spans="1:7" ht="16.5" x14ac:dyDescent="0.3">
      <c r="A38" s="54"/>
      <c r="B38" s="107"/>
      <c r="C38" s="53"/>
      <c r="D38" s="53"/>
      <c r="E38" s="53"/>
      <c r="F38" s="54"/>
      <c r="G38" s="54"/>
    </row>
    <row r="39" spans="1:7" ht="16.5" x14ac:dyDescent="0.3">
      <c r="A39" s="54"/>
      <c r="B39" s="54"/>
      <c r="C39" s="53"/>
      <c r="D39" s="53"/>
      <c r="E39" s="53"/>
      <c r="F39" s="54"/>
      <c r="G39" s="54"/>
    </row>
    <row r="51" ht="21" customHeight="1" x14ac:dyDescent="0.2"/>
  </sheetData>
  <mergeCells count="4">
    <mergeCell ref="B3:D3"/>
    <mergeCell ref="C5:C6"/>
    <mergeCell ref="D5:D6"/>
    <mergeCell ref="A2:G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W181"/>
  <sheetViews>
    <sheetView showGridLines="0" zoomScaleNormal="100" zoomScalePageLayoutView="85" workbookViewId="0">
      <pane ySplit="2" topLeftCell="A129" activePane="bottomLeft" state="frozen"/>
      <selection pane="bottomLeft" activeCell="A89" sqref="A89:G90"/>
    </sheetView>
  </sheetViews>
  <sheetFormatPr baseColWidth="10" defaultRowHeight="14.25" x14ac:dyDescent="0.2"/>
  <cols>
    <col min="1" max="1" width="11.42578125" style="38"/>
    <col min="2" max="2" width="34.42578125" style="38" customWidth="1"/>
    <col min="3" max="3" width="15.42578125" style="38" customWidth="1"/>
    <col min="4" max="4" width="16.28515625" style="38" customWidth="1"/>
    <col min="5" max="5" width="15" style="38" bestFit="1" customWidth="1"/>
    <col min="6" max="6" width="14.140625" style="38" bestFit="1" customWidth="1"/>
    <col min="7" max="7" width="23.28515625" style="38" customWidth="1"/>
    <col min="8" max="16384" width="11.42578125" style="38"/>
  </cols>
  <sheetData>
    <row r="2" spans="1:23" ht="16.5" x14ac:dyDescent="0.3">
      <c r="A2" s="285" t="s">
        <v>59</v>
      </c>
      <c r="B2" s="285"/>
      <c r="C2" s="285"/>
      <c r="D2" s="285"/>
      <c r="E2" s="285"/>
      <c r="F2" s="285"/>
      <c r="G2" s="285"/>
      <c r="H2" s="54"/>
      <c r="I2" s="54"/>
      <c r="J2" s="54"/>
      <c r="K2" s="54"/>
      <c r="L2" s="54"/>
      <c r="M2" s="54"/>
      <c r="N2" s="54"/>
      <c r="O2" s="54"/>
      <c r="P2" s="54"/>
      <c r="Q2" s="54"/>
      <c r="R2" s="54"/>
      <c r="S2" s="54"/>
      <c r="T2" s="54"/>
      <c r="U2" s="54"/>
      <c r="V2" s="54"/>
      <c r="W2" s="54"/>
    </row>
    <row r="3" spans="1:23" ht="16.5" x14ac:dyDescent="0.3">
      <c r="A3" s="274" t="s">
        <v>65</v>
      </c>
      <c r="B3" s="274"/>
      <c r="C3" s="274"/>
      <c r="D3" s="274"/>
      <c r="E3" s="274"/>
      <c r="F3" s="274"/>
      <c r="G3" s="274"/>
      <c r="H3" s="54"/>
      <c r="I3" s="54"/>
      <c r="J3" s="54"/>
      <c r="K3" s="54"/>
      <c r="L3" s="54"/>
      <c r="M3" s="54"/>
      <c r="N3" s="54"/>
      <c r="O3" s="54"/>
      <c r="P3" s="54"/>
      <c r="Q3" s="54"/>
      <c r="R3" s="54"/>
      <c r="S3" s="54"/>
      <c r="T3" s="54"/>
      <c r="U3" s="54"/>
      <c r="V3" s="54"/>
      <c r="W3" s="54"/>
    </row>
    <row r="4" spans="1:23" ht="16.5" x14ac:dyDescent="0.3">
      <c r="A4" s="292" t="s">
        <v>186</v>
      </c>
      <c r="B4" s="292"/>
      <c r="C4" s="292"/>
      <c r="D4" s="292"/>
      <c r="E4" s="292"/>
      <c r="F4" s="292"/>
      <c r="G4" s="292"/>
      <c r="H4" s="54"/>
      <c r="I4" s="54"/>
      <c r="J4" s="54"/>
      <c r="K4" s="54"/>
      <c r="L4" s="54"/>
      <c r="M4" s="54"/>
      <c r="N4" s="54"/>
      <c r="O4" s="54"/>
      <c r="P4" s="54"/>
      <c r="Q4" s="54"/>
      <c r="R4" s="54"/>
      <c r="S4" s="54"/>
      <c r="T4" s="54"/>
      <c r="U4" s="54"/>
      <c r="V4" s="54"/>
      <c r="W4" s="54"/>
    </row>
    <row r="5" spans="1:23" ht="34.5" customHeight="1" x14ac:dyDescent="0.3">
      <c r="A5" s="273" t="s">
        <v>182</v>
      </c>
      <c r="B5" s="273"/>
      <c r="C5" s="273"/>
      <c r="D5" s="273"/>
      <c r="E5" s="273"/>
      <c r="F5" s="273"/>
      <c r="G5" s="273"/>
      <c r="H5" s="54"/>
      <c r="I5" s="54"/>
      <c r="J5" s="54"/>
      <c r="K5" s="54"/>
      <c r="L5" s="54"/>
      <c r="M5" s="54"/>
      <c r="N5" s="54"/>
      <c r="O5" s="54"/>
      <c r="P5" s="54"/>
      <c r="Q5" s="54"/>
      <c r="R5" s="54"/>
      <c r="S5" s="54"/>
      <c r="T5" s="54"/>
      <c r="U5" s="54"/>
      <c r="V5" s="54"/>
      <c r="W5" s="54"/>
    </row>
    <row r="6" spans="1:23" ht="50.25" customHeight="1" x14ac:dyDescent="0.3">
      <c r="A6" s="273" t="s">
        <v>183</v>
      </c>
      <c r="B6" s="273"/>
      <c r="C6" s="273"/>
      <c r="D6" s="273"/>
      <c r="E6" s="273"/>
      <c r="F6" s="273"/>
      <c r="G6" s="273"/>
      <c r="H6" s="54"/>
      <c r="I6" s="54"/>
      <c r="J6" s="54"/>
      <c r="K6" s="54"/>
      <c r="L6" s="54"/>
      <c r="M6" s="54"/>
      <c r="N6" s="54"/>
      <c r="O6" s="54"/>
      <c r="P6" s="54"/>
      <c r="Q6" s="54"/>
      <c r="R6" s="54"/>
      <c r="S6" s="54"/>
      <c r="T6" s="54"/>
      <c r="U6" s="54"/>
      <c r="V6" s="54"/>
      <c r="W6" s="54"/>
    </row>
    <row r="7" spans="1:23" ht="16.5" x14ac:dyDescent="0.3">
      <c r="A7" s="252"/>
      <c r="B7" s="252"/>
      <c r="C7" s="252"/>
      <c r="D7" s="252"/>
      <c r="E7" s="252"/>
      <c r="F7" s="252"/>
      <c r="G7" s="252"/>
      <c r="H7" s="54"/>
      <c r="I7" s="54"/>
      <c r="J7" s="54"/>
      <c r="K7" s="54"/>
      <c r="L7" s="54"/>
      <c r="M7" s="54"/>
      <c r="N7" s="54"/>
      <c r="O7" s="54"/>
      <c r="P7" s="54"/>
      <c r="Q7" s="54"/>
      <c r="R7" s="54"/>
      <c r="S7" s="54"/>
      <c r="T7" s="54"/>
      <c r="U7" s="54"/>
      <c r="V7" s="54"/>
      <c r="W7" s="54"/>
    </row>
    <row r="8" spans="1:23" ht="16.5" x14ac:dyDescent="0.3">
      <c r="A8" s="286" t="s">
        <v>184</v>
      </c>
      <c r="B8" s="286"/>
      <c r="C8" s="286"/>
      <c r="D8" s="286"/>
      <c r="E8" s="286"/>
      <c r="F8" s="286"/>
      <c r="G8" s="286"/>
      <c r="H8" s="54"/>
      <c r="I8" s="54"/>
      <c r="J8" s="54"/>
      <c r="K8" s="54"/>
      <c r="L8" s="54"/>
      <c r="M8" s="54"/>
      <c r="N8" s="54"/>
      <c r="O8" s="54"/>
      <c r="P8" s="54"/>
      <c r="Q8" s="54"/>
      <c r="R8" s="54"/>
      <c r="S8" s="54"/>
      <c r="T8" s="54"/>
      <c r="U8" s="54"/>
      <c r="V8" s="54"/>
      <c r="W8" s="54"/>
    </row>
    <row r="9" spans="1:23" ht="16.5" x14ac:dyDescent="0.3">
      <c r="A9" s="253"/>
      <c r="B9" s="253"/>
      <c r="C9" s="253"/>
      <c r="D9" s="253"/>
      <c r="E9" s="253"/>
      <c r="F9" s="253"/>
      <c r="G9" s="253"/>
      <c r="H9" s="54"/>
      <c r="I9" s="54"/>
      <c r="J9" s="54"/>
      <c r="K9" s="54"/>
      <c r="L9" s="54"/>
      <c r="M9" s="54"/>
      <c r="N9" s="54"/>
      <c r="O9" s="54"/>
      <c r="P9" s="54"/>
      <c r="Q9" s="54"/>
      <c r="R9" s="54"/>
      <c r="S9" s="54"/>
      <c r="T9" s="54"/>
      <c r="U9" s="54"/>
      <c r="V9" s="54"/>
      <c r="W9" s="54"/>
    </row>
    <row r="10" spans="1:23" ht="16.5" customHeight="1" x14ac:dyDescent="0.3">
      <c r="A10" s="286" t="s">
        <v>185</v>
      </c>
      <c r="B10" s="286"/>
      <c r="C10" s="286"/>
      <c r="D10" s="286"/>
      <c r="E10" s="286"/>
      <c r="F10" s="286"/>
      <c r="G10" s="286"/>
      <c r="H10" s="54"/>
      <c r="I10" s="54"/>
      <c r="J10" s="54"/>
      <c r="K10" s="54"/>
      <c r="L10" s="54"/>
      <c r="M10" s="54"/>
      <c r="N10" s="54"/>
      <c r="O10" s="54"/>
      <c r="P10" s="54"/>
      <c r="Q10" s="54"/>
      <c r="R10" s="54"/>
      <c r="S10" s="54"/>
      <c r="T10" s="54"/>
      <c r="U10" s="54"/>
      <c r="V10" s="54"/>
      <c r="W10" s="54"/>
    </row>
    <row r="11" spans="1:23" ht="16.5" x14ac:dyDescent="0.3">
      <c r="A11" s="286"/>
      <c r="B11" s="286"/>
      <c r="C11" s="286"/>
      <c r="D11" s="286"/>
      <c r="E11" s="286"/>
      <c r="F11" s="286"/>
      <c r="G11" s="286"/>
      <c r="H11" s="54"/>
      <c r="I11" s="54"/>
      <c r="J11" s="54"/>
      <c r="K11" s="54"/>
      <c r="L11" s="54"/>
      <c r="M11" s="54"/>
      <c r="N11" s="54"/>
      <c r="O11" s="54"/>
      <c r="P11" s="54"/>
      <c r="Q11" s="54"/>
      <c r="R11" s="54"/>
      <c r="S11" s="54"/>
      <c r="T11" s="54"/>
      <c r="U11" s="54"/>
      <c r="V11" s="54"/>
      <c r="W11" s="54"/>
    </row>
    <row r="12" spans="1:23" ht="16.5" x14ac:dyDescent="0.3">
      <c r="A12" s="253"/>
      <c r="B12" s="253"/>
      <c r="C12" s="253"/>
      <c r="D12" s="253"/>
      <c r="E12" s="253"/>
      <c r="F12" s="253"/>
      <c r="G12" s="253"/>
      <c r="H12" s="54"/>
      <c r="I12" s="54"/>
      <c r="J12" s="54"/>
      <c r="K12" s="54"/>
      <c r="L12" s="54"/>
      <c r="M12" s="54"/>
      <c r="N12" s="54"/>
      <c r="O12" s="54"/>
      <c r="P12" s="54"/>
      <c r="Q12" s="54"/>
      <c r="R12" s="54"/>
      <c r="S12" s="54"/>
      <c r="T12" s="54"/>
      <c r="U12" s="54"/>
      <c r="V12" s="54"/>
      <c r="W12" s="54"/>
    </row>
    <row r="13" spans="1:23" ht="16.5" x14ac:dyDescent="0.3">
      <c r="A13" s="290" t="s">
        <v>154</v>
      </c>
      <c r="B13" s="290"/>
      <c r="C13" s="290"/>
      <c r="D13" s="290"/>
      <c r="E13" s="290"/>
      <c r="F13" s="290"/>
      <c r="G13" s="290"/>
      <c r="H13" s="54"/>
      <c r="I13" s="54"/>
      <c r="J13" s="54"/>
      <c r="K13" s="54"/>
      <c r="L13" s="54"/>
      <c r="M13" s="54"/>
      <c r="N13" s="54"/>
      <c r="O13" s="54"/>
      <c r="P13" s="54"/>
      <c r="Q13" s="54"/>
      <c r="R13" s="54"/>
      <c r="S13" s="54"/>
      <c r="T13" s="54"/>
      <c r="U13" s="54"/>
      <c r="V13" s="54"/>
      <c r="W13" s="54"/>
    </row>
    <row r="14" spans="1:23" ht="15" customHeight="1" x14ac:dyDescent="0.3">
      <c r="A14" s="228" t="s">
        <v>155</v>
      </c>
      <c r="B14" s="227"/>
      <c r="C14" s="227"/>
      <c r="D14" s="227"/>
      <c r="E14" s="227"/>
      <c r="F14" s="227"/>
      <c r="G14" s="227"/>
      <c r="H14" s="54"/>
      <c r="I14" s="54"/>
      <c r="J14" s="54"/>
      <c r="K14" s="54"/>
      <c r="L14" s="54"/>
      <c r="M14" s="54"/>
      <c r="N14" s="54"/>
      <c r="O14" s="54"/>
      <c r="P14" s="54"/>
      <c r="Q14" s="54"/>
      <c r="R14" s="54"/>
      <c r="S14" s="54"/>
      <c r="T14" s="54"/>
      <c r="U14" s="54"/>
      <c r="V14" s="54"/>
      <c r="W14" s="54"/>
    </row>
    <row r="15" spans="1:23" ht="18.75" customHeight="1" x14ac:dyDescent="0.3">
      <c r="A15" s="228" t="s">
        <v>187</v>
      </c>
      <c r="B15" s="227"/>
      <c r="C15" s="227"/>
      <c r="D15" s="227"/>
      <c r="E15" s="227"/>
      <c r="F15" s="227"/>
      <c r="G15" s="227"/>
      <c r="H15" s="54"/>
      <c r="I15" s="54"/>
      <c r="J15" s="54"/>
      <c r="K15" s="54"/>
      <c r="L15" s="54"/>
      <c r="M15" s="54"/>
      <c r="N15" s="54"/>
      <c r="O15" s="54"/>
      <c r="P15" s="54"/>
      <c r="Q15" s="54"/>
      <c r="R15" s="54"/>
      <c r="S15" s="54"/>
      <c r="T15" s="54"/>
      <c r="U15" s="54"/>
      <c r="V15" s="54"/>
      <c r="W15" s="54"/>
    </row>
    <row r="16" spans="1:23" ht="18.75" customHeight="1" x14ac:dyDescent="0.3">
      <c r="A16" s="228"/>
      <c r="B16" s="227"/>
      <c r="C16" s="227"/>
      <c r="D16" s="227"/>
      <c r="E16" s="227"/>
      <c r="F16" s="227"/>
      <c r="G16" s="227"/>
      <c r="H16" s="54"/>
      <c r="I16" s="54"/>
      <c r="J16" s="54"/>
      <c r="K16" s="54"/>
      <c r="L16" s="54"/>
      <c r="M16" s="54"/>
      <c r="N16" s="54"/>
      <c r="O16" s="54"/>
      <c r="P16" s="54"/>
      <c r="Q16" s="54"/>
      <c r="R16" s="54"/>
      <c r="S16" s="54"/>
      <c r="T16" s="54"/>
      <c r="U16" s="54"/>
      <c r="V16" s="54"/>
      <c r="W16" s="54"/>
    </row>
    <row r="17" spans="1:23" ht="16.5" x14ac:dyDescent="0.3">
      <c r="A17" s="228" t="s">
        <v>188</v>
      </c>
      <c r="B17" s="227"/>
      <c r="C17" s="227"/>
      <c r="D17" s="227"/>
      <c r="E17" s="227"/>
      <c r="F17" s="227"/>
      <c r="G17" s="227"/>
      <c r="H17" s="54"/>
      <c r="I17" s="54"/>
      <c r="J17" s="54"/>
      <c r="K17" s="54"/>
      <c r="L17" s="54"/>
      <c r="M17" s="54"/>
      <c r="N17" s="54"/>
      <c r="O17" s="54"/>
      <c r="P17" s="54"/>
      <c r="Q17" s="54"/>
      <c r="R17" s="54"/>
      <c r="S17" s="54"/>
      <c r="T17" s="54"/>
      <c r="U17" s="54"/>
      <c r="V17" s="54"/>
      <c r="W17" s="54"/>
    </row>
    <row r="18" spans="1:23" ht="16.5" x14ac:dyDescent="0.3">
      <c r="A18" s="228"/>
      <c r="B18" s="227"/>
      <c r="C18" s="227"/>
      <c r="D18" s="227"/>
      <c r="E18" s="227"/>
      <c r="F18" s="227"/>
      <c r="G18" s="227"/>
      <c r="H18" s="54"/>
      <c r="I18" s="54"/>
      <c r="J18" s="54"/>
      <c r="K18" s="54"/>
      <c r="L18" s="54"/>
      <c r="M18" s="54"/>
      <c r="N18" s="54"/>
      <c r="O18" s="54"/>
      <c r="P18" s="54"/>
      <c r="Q18" s="54"/>
      <c r="R18" s="54"/>
      <c r="S18" s="54"/>
      <c r="T18" s="54"/>
      <c r="U18" s="54"/>
      <c r="V18" s="54"/>
      <c r="W18" s="54"/>
    </row>
    <row r="19" spans="1:23" ht="16.5" x14ac:dyDescent="0.3">
      <c r="A19" s="228" t="s">
        <v>189</v>
      </c>
      <c r="B19" s="227"/>
      <c r="C19" s="227"/>
      <c r="D19" s="227"/>
      <c r="E19" s="227"/>
      <c r="F19" s="227"/>
      <c r="G19" s="227"/>
      <c r="H19" s="54"/>
      <c r="I19" s="54"/>
      <c r="J19" s="54"/>
      <c r="K19" s="54"/>
      <c r="L19" s="54"/>
      <c r="M19" s="54"/>
      <c r="N19" s="54"/>
      <c r="O19" s="54"/>
      <c r="P19" s="54"/>
      <c r="Q19" s="54"/>
      <c r="R19" s="54"/>
      <c r="S19" s="54"/>
      <c r="T19" s="54"/>
      <c r="U19" s="54"/>
      <c r="V19" s="54"/>
      <c r="W19" s="54"/>
    </row>
    <row r="20" spans="1:23" ht="16.5" x14ac:dyDescent="0.3">
      <c r="A20" s="228"/>
      <c r="B20" s="227"/>
      <c r="C20" s="227"/>
      <c r="D20" s="227"/>
      <c r="E20" s="227"/>
      <c r="F20" s="227"/>
      <c r="G20" s="227"/>
      <c r="H20" s="54"/>
      <c r="I20" s="54"/>
      <c r="J20" s="54"/>
      <c r="K20" s="54"/>
      <c r="L20" s="54"/>
      <c r="M20" s="54"/>
      <c r="N20" s="54"/>
      <c r="O20" s="54"/>
      <c r="P20" s="54"/>
      <c r="Q20" s="54"/>
      <c r="R20" s="54"/>
      <c r="S20" s="54"/>
      <c r="T20" s="54"/>
      <c r="U20" s="54"/>
      <c r="V20" s="54"/>
      <c r="W20" s="54"/>
    </row>
    <row r="21" spans="1:23" ht="16.5" x14ac:dyDescent="0.3">
      <c r="A21" s="228" t="s">
        <v>190</v>
      </c>
      <c r="B21" s="226"/>
      <c r="C21" s="226"/>
      <c r="D21" s="226"/>
      <c r="E21" s="226"/>
      <c r="F21" s="226"/>
      <c r="G21" s="226"/>
      <c r="H21" s="54"/>
      <c r="I21" s="54"/>
      <c r="J21" s="54"/>
      <c r="K21" s="54"/>
      <c r="L21" s="54"/>
      <c r="M21" s="54"/>
      <c r="N21" s="54"/>
      <c r="O21" s="54"/>
      <c r="P21" s="54"/>
      <c r="Q21" s="54"/>
      <c r="R21" s="54"/>
      <c r="S21" s="54"/>
      <c r="T21" s="54"/>
      <c r="U21" s="54"/>
      <c r="V21" s="54"/>
      <c r="W21" s="54"/>
    </row>
    <row r="22" spans="1:23" ht="16.5" x14ac:dyDescent="0.3">
      <c r="A22" s="228"/>
      <c r="B22" s="226"/>
      <c r="C22" s="226"/>
      <c r="D22" s="226"/>
      <c r="E22" s="226"/>
      <c r="F22" s="226"/>
      <c r="G22" s="226"/>
      <c r="H22" s="54"/>
      <c r="I22" s="54"/>
      <c r="J22" s="54"/>
      <c r="K22" s="54"/>
      <c r="L22" s="54"/>
      <c r="M22" s="54"/>
      <c r="N22" s="54"/>
      <c r="O22" s="54"/>
      <c r="P22" s="54"/>
      <c r="Q22" s="54"/>
      <c r="R22" s="54"/>
      <c r="S22" s="54"/>
      <c r="T22" s="54"/>
      <c r="U22" s="54"/>
      <c r="V22" s="54"/>
      <c r="W22" s="54"/>
    </row>
    <row r="23" spans="1:23" ht="16.5" x14ac:dyDescent="0.3">
      <c r="A23" s="228" t="s">
        <v>191</v>
      </c>
      <c r="B23" s="227"/>
      <c r="C23" s="227"/>
      <c r="D23" s="227"/>
      <c r="E23" s="227"/>
      <c r="F23" s="227"/>
      <c r="G23" s="227"/>
      <c r="H23" s="54"/>
      <c r="I23" s="54"/>
      <c r="J23" s="54"/>
      <c r="K23" s="54"/>
      <c r="L23" s="54"/>
      <c r="M23" s="54"/>
      <c r="N23" s="54"/>
      <c r="O23" s="54"/>
      <c r="P23" s="54"/>
      <c r="Q23" s="54"/>
      <c r="R23" s="54"/>
      <c r="S23" s="54"/>
      <c r="T23" s="54"/>
      <c r="U23" s="54"/>
      <c r="V23" s="54"/>
      <c r="W23" s="54"/>
    </row>
    <row r="24" spans="1:23" ht="16.5" x14ac:dyDescent="0.3">
      <c r="A24" s="228"/>
      <c r="B24" s="227"/>
      <c r="C24" s="227"/>
      <c r="D24" s="227"/>
      <c r="E24" s="227"/>
      <c r="F24" s="227"/>
      <c r="G24" s="227"/>
      <c r="H24" s="54"/>
      <c r="I24" s="54"/>
      <c r="J24" s="54"/>
      <c r="K24" s="54"/>
      <c r="L24" s="54"/>
      <c r="M24" s="54"/>
      <c r="N24" s="54"/>
      <c r="O24" s="54"/>
      <c r="P24" s="54"/>
      <c r="Q24" s="54"/>
      <c r="R24" s="54"/>
      <c r="S24" s="54"/>
      <c r="T24" s="54"/>
      <c r="U24" s="54"/>
      <c r="V24" s="54"/>
      <c r="W24" s="54"/>
    </row>
    <row r="25" spans="1:23" ht="16.5" x14ac:dyDescent="0.3">
      <c r="A25" s="228" t="s">
        <v>192</v>
      </c>
      <c r="B25" s="227"/>
      <c r="C25" s="227"/>
      <c r="D25" s="227"/>
      <c r="E25" s="227"/>
      <c r="F25" s="227"/>
      <c r="G25" s="227"/>
      <c r="H25" s="54"/>
      <c r="I25" s="54"/>
      <c r="J25" s="54"/>
      <c r="K25" s="54"/>
      <c r="L25" s="54"/>
      <c r="M25" s="54"/>
      <c r="N25" s="54"/>
      <c r="O25" s="54"/>
      <c r="P25" s="54"/>
      <c r="Q25" s="54"/>
      <c r="R25" s="54"/>
      <c r="S25" s="54"/>
      <c r="T25" s="54"/>
      <c r="U25" s="54"/>
      <c r="V25" s="54"/>
      <c r="W25" s="54"/>
    </row>
    <row r="26" spans="1:23" ht="16.5" x14ac:dyDescent="0.3">
      <c r="A26" s="228"/>
      <c r="B26" s="227"/>
      <c r="C26" s="227"/>
      <c r="D26" s="227"/>
      <c r="E26" s="227"/>
      <c r="F26" s="227"/>
      <c r="G26" s="227"/>
      <c r="H26" s="54"/>
      <c r="I26" s="54"/>
      <c r="J26" s="54"/>
      <c r="K26" s="54"/>
      <c r="L26" s="54"/>
      <c r="M26" s="54"/>
      <c r="N26" s="54"/>
      <c r="O26" s="54"/>
      <c r="P26" s="54"/>
      <c r="Q26" s="54"/>
      <c r="R26" s="54"/>
      <c r="S26" s="54"/>
      <c r="T26" s="54"/>
      <c r="U26" s="54"/>
      <c r="V26" s="54"/>
      <c r="W26" s="54"/>
    </row>
    <row r="27" spans="1:23" ht="16.5" x14ac:dyDescent="0.3">
      <c r="A27" s="228" t="s">
        <v>193</v>
      </c>
      <c r="B27" s="227"/>
      <c r="C27" s="227"/>
      <c r="D27" s="227"/>
      <c r="E27" s="227"/>
      <c r="F27" s="227"/>
      <c r="G27" s="227"/>
      <c r="H27" s="54"/>
      <c r="I27" s="54"/>
      <c r="J27" s="54"/>
      <c r="K27" s="54"/>
      <c r="L27" s="54"/>
      <c r="M27" s="54"/>
      <c r="N27" s="54"/>
      <c r="O27" s="54"/>
      <c r="P27" s="54"/>
      <c r="Q27" s="54"/>
      <c r="R27" s="54"/>
      <c r="S27" s="54"/>
      <c r="T27" s="54"/>
      <c r="U27" s="54"/>
      <c r="V27" s="54"/>
      <c r="W27" s="54"/>
    </row>
    <row r="28" spans="1:23" ht="16.5" x14ac:dyDescent="0.3">
      <c r="A28" s="228"/>
      <c r="B28" s="227"/>
      <c r="C28" s="227"/>
      <c r="D28" s="227"/>
      <c r="E28" s="227"/>
      <c r="F28" s="227"/>
      <c r="G28" s="227"/>
      <c r="H28" s="54"/>
      <c r="I28" s="54"/>
      <c r="J28" s="54"/>
      <c r="K28" s="54"/>
      <c r="L28" s="54"/>
      <c r="M28" s="54"/>
      <c r="N28" s="54"/>
      <c r="O28" s="54"/>
      <c r="P28" s="54"/>
      <c r="Q28" s="54"/>
      <c r="R28" s="54"/>
      <c r="S28" s="54"/>
      <c r="T28" s="54"/>
      <c r="U28" s="54"/>
      <c r="V28" s="54"/>
      <c r="W28" s="54"/>
    </row>
    <row r="29" spans="1:23" ht="16.5" x14ac:dyDescent="0.3">
      <c r="A29" s="228" t="s">
        <v>194</v>
      </c>
      <c r="B29" s="227"/>
      <c r="C29" s="227"/>
      <c r="D29" s="227"/>
      <c r="E29" s="227"/>
      <c r="F29" s="227"/>
      <c r="G29" s="227"/>
      <c r="H29" s="54"/>
      <c r="I29" s="54"/>
      <c r="J29" s="54"/>
      <c r="K29" s="54"/>
      <c r="L29" s="54"/>
      <c r="M29" s="54"/>
      <c r="N29" s="54"/>
      <c r="O29" s="54"/>
      <c r="P29" s="54"/>
      <c r="Q29" s="54"/>
      <c r="R29" s="54"/>
      <c r="S29" s="54"/>
      <c r="T29" s="54"/>
      <c r="U29" s="54"/>
      <c r="V29" s="54"/>
      <c r="W29" s="54"/>
    </row>
    <row r="30" spans="1:23" ht="15" customHeight="1" x14ac:dyDescent="0.3">
      <c r="A30" s="228"/>
      <c r="B30" s="112"/>
      <c r="C30" s="112"/>
      <c r="D30" s="112"/>
      <c r="E30" s="112"/>
      <c r="F30" s="112"/>
      <c r="G30" s="112"/>
      <c r="H30" s="54"/>
      <c r="I30" s="54"/>
      <c r="J30" s="54"/>
      <c r="K30" s="54"/>
      <c r="L30" s="54"/>
      <c r="M30" s="54"/>
      <c r="N30" s="54"/>
      <c r="O30" s="54"/>
      <c r="P30" s="54"/>
      <c r="Q30" s="54"/>
      <c r="R30" s="54"/>
      <c r="S30" s="54"/>
      <c r="T30" s="54"/>
      <c r="U30" s="54"/>
      <c r="V30" s="54"/>
      <c r="W30" s="54"/>
    </row>
    <row r="31" spans="1:23" ht="31.5" customHeight="1" x14ac:dyDescent="0.3">
      <c r="A31" s="286" t="s">
        <v>195</v>
      </c>
      <c r="B31" s="286"/>
      <c r="C31" s="286"/>
      <c r="D31" s="286"/>
      <c r="E31" s="286"/>
      <c r="F31" s="286"/>
      <c r="G31" s="286"/>
      <c r="H31" s="286"/>
      <c r="I31" s="286"/>
      <c r="J31" s="54"/>
      <c r="K31" s="54"/>
      <c r="L31" s="54"/>
      <c r="M31" s="54"/>
      <c r="N31" s="54"/>
      <c r="O31" s="54"/>
      <c r="P31" s="54"/>
      <c r="Q31" s="54"/>
      <c r="R31" s="54"/>
      <c r="S31" s="54"/>
      <c r="T31" s="54"/>
      <c r="U31" s="54"/>
      <c r="V31" s="54"/>
      <c r="W31" s="54"/>
    </row>
    <row r="32" spans="1:23" ht="30.75" customHeight="1" x14ac:dyDescent="0.3">
      <c r="A32" s="286"/>
      <c r="B32" s="286"/>
      <c r="C32" s="286"/>
      <c r="D32" s="286"/>
      <c r="E32" s="286"/>
      <c r="F32" s="286"/>
      <c r="G32" s="286"/>
      <c r="H32" s="286"/>
      <c r="I32" s="286"/>
      <c r="J32" s="54"/>
      <c r="K32" s="54"/>
      <c r="L32" s="54"/>
      <c r="M32" s="54"/>
      <c r="N32" s="54"/>
      <c r="O32" s="54"/>
      <c r="P32" s="54"/>
      <c r="Q32" s="54"/>
      <c r="R32" s="54"/>
      <c r="S32" s="54"/>
      <c r="T32" s="54"/>
      <c r="U32" s="54"/>
      <c r="V32" s="54"/>
      <c r="W32" s="54"/>
    </row>
    <row r="33" spans="1:23" ht="19.5" customHeight="1" x14ac:dyDescent="0.3">
      <c r="A33" s="253"/>
      <c r="B33" s="253"/>
      <c r="C33" s="253"/>
      <c r="D33" s="253"/>
      <c r="E33" s="253"/>
      <c r="F33" s="253"/>
      <c r="G33" s="253"/>
      <c r="H33" s="54"/>
      <c r="I33" s="54"/>
      <c r="J33" s="54"/>
      <c r="K33" s="54"/>
      <c r="L33" s="54"/>
      <c r="M33" s="54"/>
      <c r="N33" s="54"/>
      <c r="O33" s="54"/>
      <c r="P33" s="54"/>
      <c r="Q33" s="54"/>
      <c r="R33" s="54"/>
      <c r="S33" s="54"/>
      <c r="T33" s="54"/>
      <c r="U33" s="54"/>
      <c r="V33" s="54"/>
      <c r="W33" s="54"/>
    </row>
    <row r="34" spans="1:23" ht="15" customHeight="1" x14ac:dyDescent="0.3">
      <c r="A34" s="274" t="s">
        <v>66</v>
      </c>
      <c r="B34" s="274"/>
      <c r="C34" s="274"/>
      <c r="D34" s="274"/>
      <c r="E34" s="274"/>
      <c r="F34" s="274"/>
      <c r="G34" s="274"/>
      <c r="H34" s="54"/>
      <c r="I34" s="54"/>
      <c r="J34" s="54"/>
      <c r="K34" s="54"/>
      <c r="L34" s="54"/>
      <c r="M34" s="54"/>
      <c r="N34" s="54"/>
      <c r="O34" s="54"/>
      <c r="P34" s="54"/>
      <c r="Q34" s="54"/>
      <c r="R34" s="54"/>
      <c r="S34" s="54"/>
      <c r="T34" s="54"/>
      <c r="U34" s="54"/>
      <c r="V34" s="54"/>
      <c r="W34" s="54"/>
    </row>
    <row r="35" spans="1:23" ht="34.5" customHeight="1" x14ac:dyDescent="0.3">
      <c r="A35" s="273" t="s">
        <v>67</v>
      </c>
      <c r="B35" s="273"/>
      <c r="C35" s="273"/>
      <c r="D35" s="273"/>
      <c r="E35" s="273"/>
      <c r="F35" s="273"/>
      <c r="G35" s="273"/>
      <c r="H35" s="54"/>
      <c r="I35" s="54"/>
      <c r="J35" s="54"/>
      <c r="K35" s="54"/>
      <c r="L35" s="54"/>
      <c r="M35" s="54"/>
      <c r="N35" s="54"/>
      <c r="O35" s="54"/>
      <c r="P35" s="54"/>
      <c r="Q35" s="54"/>
      <c r="R35" s="54"/>
      <c r="S35" s="54"/>
      <c r="T35" s="54"/>
      <c r="U35" s="54"/>
      <c r="V35" s="54"/>
      <c r="W35" s="54"/>
    </row>
    <row r="36" spans="1:23" ht="76.5" customHeight="1" x14ac:dyDescent="0.3">
      <c r="A36" s="273"/>
      <c r="B36" s="273"/>
      <c r="C36" s="273"/>
      <c r="D36" s="273"/>
      <c r="E36" s="273"/>
      <c r="F36" s="273"/>
      <c r="G36" s="273"/>
      <c r="H36" s="54"/>
      <c r="I36" s="54"/>
      <c r="J36" s="54"/>
      <c r="K36" s="54"/>
      <c r="L36" s="54"/>
      <c r="M36" s="54"/>
      <c r="N36" s="54"/>
      <c r="O36" s="54"/>
      <c r="P36" s="54"/>
      <c r="Q36" s="54"/>
      <c r="R36" s="54"/>
      <c r="S36" s="54"/>
      <c r="T36" s="54"/>
      <c r="U36" s="54"/>
      <c r="V36" s="54"/>
      <c r="W36" s="54"/>
    </row>
    <row r="37" spans="1:23" ht="15" customHeight="1" x14ac:dyDescent="0.3">
      <c r="A37" s="273" t="s">
        <v>68</v>
      </c>
      <c r="B37" s="273"/>
      <c r="C37" s="273"/>
      <c r="D37" s="273"/>
      <c r="E37" s="273"/>
      <c r="F37" s="273"/>
      <c r="G37" s="273"/>
      <c r="H37" s="54"/>
      <c r="I37" s="54"/>
      <c r="J37" s="54"/>
      <c r="K37" s="54"/>
      <c r="L37" s="54"/>
      <c r="M37" s="54"/>
      <c r="N37" s="54"/>
      <c r="O37" s="54"/>
      <c r="P37" s="54"/>
      <c r="Q37" s="54"/>
      <c r="R37" s="54"/>
      <c r="S37" s="54"/>
      <c r="T37" s="54"/>
      <c r="U37" s="54"/>
      <c r="V37" s="54"/>
      <c r="W37" s="54"/>
    </row>
    <row r="38" spans="1:23" ht="15.75" customHeight="1" x14ac:dyDescent="0.3">
      <c r="A38" s="273"/>
      <c r="B38" s="273"/>
      <c r="C38" s="273"/>
      <c r="D38" s="273"/>
      <c r="E38" s="273"/>
      <c r="F38" s="273"/>
      <c r="G38" s="273"/>
      <c r="H38" s="54"/>
      <c r="I38" s="54"/>
      <c r="J38" s="54"/>
      <c r="K38" s="54"/>
      <c r="L38" s="54"/>
      <c r="M38" s="54"/>
      <c r="N38" s="54"/>
      <c r="O38" s="54"/>
      <c r="P38" s="54"/>
      <c r="Q38" s="54"/>
      <c r="R38" s="54"/>
      <c r="S38" s="54"/>
      <c r="T38" s="54"/>
      <c r="U38" s="54"/>
      <c r="V38" s="54"/>
      <c r="W38" s="54"/>
    </row>
    <row r="39" spans="1:23" ht="15" customHeight="1" x14ac:dyDescent="0.3">
      <c r="A39" s="273" t="s">
        <v>168</v>
      </c>
      <c r="B39" s="273"/>
      <c r="C39" s="273"/>
      <c r="D39" s="273"/>
      <c r="E39" s="273"/>
      <c r="F39" s="273"/>
      <c r="G39" s="273"/>
      <c r="H39" s="54"/>
      <c r="I39" s="54"/>
      <c r="J39" s="54"/>
      <c r="K39" s="54"/>
      <c r="L39" s="54"/>
      <c r="M39" s="54"/>
      <c r="N39" s="54"/>
      <c r="O39" s="54"/>
      <c r="P39" s="54"/>
      <c r="Q39" s="54"/>
      <c r="R39" s="54"/>
      <c r="S39" s="54"/>
      <c r="T39" s="54"/>
      <c r="U39" s="54"/>
      <c r="V39" s="54"/>
      <c r="W39" s="54"/>
    </row>
    <row r="40" spans="1:23" ht="18.75" customHeight="1" x14ac:dyDescent="0.3">
      <c r="A40" s="273"/>
      <c r="B40" s="273"/>
      <c r="C40" s="273"/>
      <c r="D40" s="273"/>
      <c r="E40" s="273"/>
      <c r="F40" s="273"/>
      <c r="G40" s="273"/>
      <c r="H40" s="54"/>
      <c r="I40" s="54"/>
      <c r="J40" s="54"/>
      <c r="K40" s="54"/>
      <c r="L40" s="54"/>
      <c r="M40" s="54"/>
      <c r="N40" s="54"/>
      <c r="O40" s="54"/>
      <c r="P40" s="54"/>
      <c r="Q40" s="54"/>
      <c r="R40" s="54"/>
      <c r="S40" s="54"/>
      <c r="T40" s="54"/>
      <c r="U40" s="54"/>
      <c r="V40" s="54"/>
      <c r="W40" s="54"/>
    </row>
    <row r="41" spans="1:23" ht="16.5" x14ac:dyDescent="0.3">
      <c r="A41" s="274" t="s">
        <v>69</v>
      </c>
      <c r="B41" s="274"/>
      <c r="C41" s="274"/>
      <c r="D41" s="274"/>
      <c r="E41" s="274"/>
      <c r="F41" s="274"/>
      <c r="G41" s="274"/>
      <c r="H41" s="54"/>
      <c r="I41" s="54"/>
      <c r="J41" s="54"/>
      <c r="K41" s="54"/>
      <c r="L41" s="54"/>
      <c r="M41" s="54"/>
      <c r="N41" s="54"/>
      <c r="O41" s="54"/>
      <c r="P41" s="54"/>
      <c r="Q41" s="54"/>
      <c r="R41" s="54"/>
      <c r="S41" s="54"/>
      <c r="T41" s="54"/>
      <c r="U41" s="54"/>
      <c r="V41" s="54"/>
      <c r="W41" s="54"/>
    </row>
    <row r="42" spans="1:23" ht="16.5" x14ac:dyDescent="0.3">
      <c r="A42" s="273" t="s">
        <v>70</v>
      </c>
      <c r="B42" s="273"/>
      <c r="C42" s="273"/>
      <c r="D42" s="273"/>
      <c r="E42" s="273"/>
      <c r="F42" s="273"/>
      <c r="G42" s="273"/>
      <c r="H42" s="54"/>
      <c r="I42" s="54"/>
      <c r="J42" s="54"/>
      <c r="K42" s="54"/>
      <c r="L42" s="54"/>
      <c r="M42" s="54"/>
      <c r="N42" s="54"/>
      <c r="O42" s="54"/>
      <c r="P42" s="54"/>
      <c r="Q42" s="54"/>
      <c r="R42" s="54"/>
      <c r="S42" s="54"/>
      <c r="T42" s="54"/>
      <c r="U42" s="54"/>
      <c r="V42" s="54"/>
      <c r="W42" s="54"/>
    </row>
    <row r="43" spans="1:23" ht="38.25" customHeight="1" x14ac:dyDescent="0.3">
      <c r="A43" s="273"/>
      <c r="B43" s="273"/>
      <c r="C43" s="273"/>
      <c r="D43" s="273"/>
      <c r="E43" s="273"/>
      <c r="F43" s="273"/>
      <c r="G43" s="273"/>
      <c r="H43" s="54"/>
      <c r="I43" s="54"/>
      <c r="J43" s="54"/>
      <c r="K43" s="54"/>
      <c r="L43" s="54"/>
      <c r="M43" s="54"/>
      <c r="N43" s="54"/>
      <c r="O43" s="54"/>
      <c r="P43" s="54"/>
      <c r="Q43" s="54"/>
      <c r="R43" s="54"/>
      <c r="S43" s="54"/>
      <c r="T43" s="54"/>
      <c r="U43" s="54"/>
      <c r="V43" s="54"/>
      <c r="W43" s="54"/>
    </row>
    <row r="44" spans="1:23" ht="15" customHeight="1" x14ac:dyDescent="0.3">
      <c r="A44" s="226"/>
      <c r="B44" s="112"/>
      <c r="C44" s="112"/>
      <c r="D44" s="112"/>
      <c r="E44" s="112"/>
      <c r="F44" s="54"/>
      <c r="G44" s="54"/>
      <c r="H44" s="54"/>
      <c r="I44" s="54"/>
      <c r="J44" s="54"/>
      <c r="K44" s="54"/>
      <c r="L44" s="54"/>
      <c r="M44" s="54"/>
      <c r="N44" s="54"/>
      <c r="O44" s="54"/>
      <c r="P44" s="54"/>
      <c r="Q44" s="54"/>
      <c r="R44" s="54"/>
      <c r="S44" s="54"/>
      <c r="T44" s="54"/>
      <c r="U44" s="54"/>
      <c r="V44" s="54"/>
      <c r="W44" s="54"/>
    </row>
    <row r="45" spans="1:23" ht="16.5" x14ac:dyDescent="0.3">
      <c r="A45" s="220" t="s">
        <v>71</v>
      </c>
      <c r="B45" s="112"/>
      <c r="C45" s="112"/>
      <c r="D45" s="112"/>
      <c r="E45" s="112"/>
      <c r="F45" s="54"/>
      <c r="G45" s="54"/>
      <c r="H45" s="54"/>
      <c r="I45" s="54"/>
      <c r="J45" s="54"/>
      <c r="K45" s="54"/>
      <c r="L45" s="54"/>
      <c r="M45" s="54"/>
      <c r="N45" s="54"/>
      <c r="O45" s="54"/>
      <c r="P45" s="54"/>
      <c r="Q45" s="54"/>
      <c r="R45" s="54"/>
      <c r="S45" s="54"/>
      <c r="T45" s="54"/>
      <c r="U45" s="54"/>
      <c r="V45" s="54"/>
      <c r="W45" s="54"/>
    </row>
    <row r="46" spans="1:23" ht="16.5" x14ac:dyDescent="0.3">
      <c r="A46" s="273" t="s">
        <v>196</v>
      </c>
      <c r="B46" s="273"/>
      <c r="C46" s="273"/>
      <c r="D46" s="273"/>
      <c r="E46" s="273"/>
      <c r="F46" s="273"/>
      <c r="G46" s="273"/>
      <c r="H46" s="54"/>
      <c r="I46" s="54"/>
      <c r="J46" s="54"/>
      <c r="K46" s="54"/>
      <c r="L46" s="54"/>
      <c r="M46" s="54"/>
      <c r="N46" s="54"/>
      <c r="O46" s="54"/>
      <c r="P46" s="54"/>
      <c r="Q46" s="54"/>
      <c r="R46" s="54"/>
      <c r="S46" s="54"/>
      <c r="T46" s="54"/>
      <c r="U46" s="54"/>
      <c r="V46" s="54"/>
      <c r="W46" s="54"/>
    </row>
    <row r="47" spans="1:23" ht="79.5" customHeight="1" x14ac:dyDescent="0.3">
      <c r="A47" s="273"/>
      <c r="B47" s="273"/>
      <c r="C47" s="273"/>
      <c r="D47" s="273"/>
      <c r="E47" s="273"/>
      <c r="F47" s="273"/>
      <c r="G47" s="273"/>
      <c r="H47" s="54"/>
      <c r="I47" s="54"/>
      <c r="J47" s="54"/>
      <c r="K47" s="54"/>
      <c r="L47" s="54"/>
      <c r="M47" s="54"/>
      <c r="N47" s="54"/>
      <c r="O47" s="54"/>
      <c r="P47" s="54"/>
      <c r="Q47" s="54"/>
      <c r="R47" s="54"/>
      <c r="S47" s="54"/>
      <c r="T47" s="54"/>
      <c r="U47" s="54"/>
      <c r="V47" s="54"/>
      <c r="W47" s="54"/>
    </row>
    <row r="48" spans="1:23" ht="16.5" x14ac:dyDescent="0.3">
      <c r="A48" s="274" t="s">
        <v>72</v>
      </c>
      <c r="B48" s="274"/>
      <c r="C48" s="274"/>
      <c r="D48" s="274"/>
      <c r="E48" s="274"/>
      <c r="F48" s="274"/>
      <c r="G48" s="274"/>
      <c r="H48" s="54"/>
      <c r="I48" s="54"/>
      <c r="J48" s="54"/>
      <c r="K48" s="54"/>
      <c r="L48" s="54"/>
      <c r="M48" s="54"/>
      <c r="N48" s="54"/>
      <c r="O48" s="54"/>
      <c r="P48" s="54"/>
      <c r="Q48" s="54"/>
      <c r="R48" s="54"/>
      <c r="S48" s="54"/>
      <c r="T48" s="54"/>
      <c r="U48" s="54"/>
      <c r="V48" s="54"/>
      <c r="W48" s="54"/>
    </row>
    <row r="49" spans="1:23" ht="16.5" x14ac:dyDescent="0.3">
      <c r="A49" s="273"/>
      <c r="B49" s="273"/>
      <c r="C49" s="273"/>
      <c r="D49" s="273"/>
      <c r="E49" s="273"/>
      <c r="F49" s="273"/>
      <c r="G49" s="273"/>
      <c r="H49" s="54"/>
      <c r="I49" s="54"/>
      <c r="J49" s="54"/>
      <c r="K49" s="54"/>
      <c r="L49" s="54"/>
      <c r="M49" s="54"/>
      <c r="N49" s="54"/>
      <c r="O49" s="54"/>
      <c r="P49" s="54"/>
      <c r="Q49" s="54"/>
      <c r="R49" s="54"/>
      <c r="S49" s="54"/>
      <c r="T49" s="54"/>
      <c r="U49" s="54"/>
      <c r="V49" s="54"/>
      <c r="W49" s="54"/>
    </row>
    <row r="50" spans="1:23" ht="22.5" customHeight="1" x14ac:dyDescent="0.3">
      <c r="A50" s="273"/>
      <c r="B50" s="273"/>
      <c r="C50" s="273"/>
      <c r="D50" s="273"/>
      <c r="E50" s="273"/>
      <c r="F50" s="273"/>
      <c r="G50" s="273"/>
      <c r="H50" s="54"/>
      <c r="I50" s="54"/>
      <c r="J50" s="54"/>
      <c r="K50" s="54"/>
      <c r="L50" s="54"/>
      <c r="M50" s="54"/>
      <c r="N50" s="54"/>
      <c r="O50" s="54"/>
      <c r="P50" s="54"/>
      <c r="Q50" s="54"/>
      <c r="R50" s="54"/>
      <c r="S50" s="54"/>
      <c r="T50" s="54"/>
      <c r="U50" s="54"/>
      <c r="V50" s="54"/>
      <c r="W50" s="54"/>
    </row>
    <row r="51" spans="1:23" ht="16.5" x14ac:dyDescent="0.3">
      <c r="A51" s="274" t="s">
        <v>73</v>
      </c>
      <c r="B51" s="274"/>
      <c r="C51" s="274"/>
      <c r="D51" s="274"/>
      <c r="E51" s="274"/>
      <c r="F51" s="274"/>
      <c r="G51" s="274"/>
      <c r="H51" s="54"/>
      <c r="I51" s="54"/>
      <c r="J51" s="54"/>
      <c r="K51" s="54"/>
      <c r="L51" s="54"/>
      <c r="M51" s="54"/>
      <c r="N51" s="54"/>
      <c r="O51" s="54"/>
      <c r="P51" s="54"/>
      <c r="Q51" s="54"/>
      <c r="R51" s="54"/>
      <c r="S51" s="54"/>
      <c r="T51" s="54"/>
      <c r="U51" s="54"/>
      <c r="V51" s="54"/>
      <c r="W51" s="54"/>
    </row>
    <row r="52" spans="1:23" ht="19.5" customHeight="1" x14ac:dyDescent="0.3">
      <c r="A52" s="273"/>
      <c r="B52" s="273"/>
      <c r="C52" s="273"/>
      <c r="D52" s="273"/>
      <c r="E52" s="273"/>
      <c r="F52" s="273"/>
      <c r="G52" s="273"/>
      <c r="H52" s="54"/>
      <c r="I52" s="54"/>
      <c r="J52" s="54"/>
      <c r="K52" s="54"/>
      <c r="L52" s="54"/>
      <c r="M52" s="54"/>
      <c r="N52" s="54"/>
      <c r="O52" s="54"/>
      <c r="P52" s="54"/>
      <c r="Q52" s="54"/>
      <c r="R52" s="54"/>
      <c r="S52" s="54"/>
      <c r="T52" s="54"/>
      <c r="U52" s="54"/>
      <c r="V52" s="54"/>
      <c r="W52" s="54"/>
    </row>
    <row r="53" spans="1:23" ht="29.25" customHeight="1" x14ac:dyDescent="0.3">
      <c r="A53" s="273"/>
      <c r="B53" s="273"/>
      <c r="C53" s="273"/>
      <c r="D53" s="273"/>
      <c r="E53" s="273"/>
      <c r="F53" s="273"/>
      <c r="G53" s="273"/>
      <c r="H53" s="54"/>
      <c r="I53" s="54"/>
      <c r="J53" s="54"/>
      <c r="K53" s="54"/>
      <c r="L53" s="54"/>
      <c r="M53" s="54"/>
      <c r="N53" s="54"/>
      <c r="O53" s="54"/>
      <c r="P53" s="54"/>
      <c r="Q53" s="54"/>
      <c r="R53" s="54"/>
      <c r="S53" s="54"/>
      <c r="T53" s="54"/>
      <c r="U53" s="54"/>
      <c r="V53" s="54"/>
      <c r="W53" s="54"/>
    </row>
    <row r="54" spans="1:23" ht="16.5" x14ac:dyDescent="0.3">
      <c r="A54" s="274" t="s">
        <v>74</v>
      </c>
      <c r="B54" s="274"/>
      <c r="C54" s="274"/>
      <c r="D54" s="274"/>
      <c r="E54" s="274"/>
      <c r="F54" s="274"/>
      <c r="G54" s="274"/>
      <c r="H54" s="54"/>
      <c r="I54" s="54"/>
      <c r="J54" s="54"/>
      <c r="K54" s="54"/>
      <c r="L54" s="54"/>
      <c r="M54" s="54"/>
      <c r="N54" s="54"/>
      <c r="O54" s="54"/>
      <c r="P54" s="54"/>
      <c r="Q54" s="54"/>
      <c r="R54" s="54"/>
      <c r="S54" s="54"/>
      <c r="T54" s="54"/>
      <c r="U54" s="54"/>
      <c r="V54" s="54"/>
      <c r="W54" s="54"/>
    </row>
    <row r="55" spans="1:23" ht="15.75" customHeight="1" x14ac:dyDescent="0.3">
      <c r="A55" s="273"/>
      <c r="B55" s="273"/>
      <c r="C55" s="273"/>
      <c r="D55" s="273"/>
      <c r="E55" s="273"/>
      <c r="F55" s="273"/>
      <c r="G55" s="273"/>
      <c r="H55" s="54"/>
      <c r="I55" s="54"/>
      <c r="J55" s="54"/>
      <c r="K55" s="54"/>
      <c r="L55" s="54"/>
      <c r="M55" s="54"/>
      <c r="N55" s="54"/>
      <c r="O55" s="54"/>
      <c r="P55" s="54"/>
      <c r="Q55" s="54"/>
      <c r="R55" s="54"/>
      <c r="S55" s="54"/>
      <c r="T55" s="54"/>
      <c r="U55" s="54"/>
      <c r="V55" s="54"/>
      <c r="W55" s="54"/>
    </row>
    <row r="56" spans="1:23" ht="23.25" customHeight="1" x14ac:dyDescent="0.3">
      <c r="A56" s="273"/>
      <c r="B56" s="273"/>
      <c r="C56" s="273"/>
      <c r="D56" s="273"/>
      <c r="E56" s="273"/>
      <c r="F56" s="273"/>
      <c r="G56" s="273"/>
      <c r="H56" s="54"/>
      <c r="I56" s="54"/>
      <c r="J56" s="54"/>
      <c r="K56" s="54"/>
      <c r="L56" s="54"/>
      <c r="M56" s="54"/>
      <c r="N56" s="54"/>
      <c r="O56" s="54"/>
      <c r="P56" s="54"/>
      <c r="Q56" s="54"/>
      <c r="R56" s="54"/>
      <c r="S56" s="54"/>
      <c r="T56" s="54"/>
      <c r="U56" s="54"/>
      <c r="V56" s="54"/>
      <c r="W56" s="54"/>
    </row>
    <row r="57" spans="1:23" ht="16.5" x14ac:dyDescent="0.3">
      <c r="A57" s="274" t="s">
        <v>75</v>
      </c>
      <c r="B57" s="274"/>
      <c r="C57" s="274"/>
      <c r="D57" s="274"/>
      <c r="E57" s="274"/>
      <c r="F57" s="274"/>
      <c r="G57" s="274"/>
      <c r="H57" s="54"/>
      <c r="I57" s="54"/>
      <c r="J57" s="54"/>
      <c r="K57" s="54"/>
      <c r="L57" s="54"/>
      <c r="M57" s="54"/>
      <c r="N57" s="54"/>
      <c r="O57" s="54"/>
      <c r="P57" s="54"/>
      <c r="Q57" s="54"/>
      <c r="R57" s="54"/>
      <c r="S57" s="54"/>
      <c r="T57" s="54"/>
      <c r="U57" s="54"/>
      <c r="V57" s="54"/>
      <c r="W57" s="54"/>
    </row>
    <row r="58" spans="1:23" ht="16.5" x14ac:dyDescent="0.3">
      <c r="A58" s="273"/>
      <c r="B58" s="273"/>
      <c r="C58" s="273"/>
      <c r="D58" s="273"/>
      <c r="E58" s="273"/>
      <c r="F58" s="273"/>
      <c r="G58" s="273"/>
      <c r="H58" s="54"/>
      <c r="I58" s="54"/>
      <c r="J58" s="54"/>
      <c r="K58" s="54"/>
      <c r="L58" s="54"/>
      <c r="M58" s="54"/>
      <c r="N58" s="54"/>
      <c r="O58" s="54"/>
      <c r="P58" s="54"/>
      <c r="Q58" s="54"/>
      <c r="R58" s="54"/>
      <c r="S58" s="54"/>
      <c r="T58" s="54"/>
      <c r="U58" s="54"/>
      <c r="V58" s="54"/>
      <c r="W58" s="54"/>
    </row>
    <row r="59" spans="1:23" ht="24.75" customHeight="1" x14ac:dyDescent="0.3">
      <c r="A59" s="273"/>
      <c r="B59" s="273"/>
      <c r="C59" s="273"/>
      <c r="D59" s="273"/>
      <c r="E59" s="273"/>
      <c r="F59" s="273"/>
      <c r="G59" s="273"/>
      <c r="H59" s="54"/>
      <c r="I59" s="54"/>
      <c r="J59" s="54"/>
      <c r="K59" s="54"/>
      <c r="L59" s="54"/>
      <c r="M59" s="54"/>
      <c r="N59" s="54"/>
      <c r="O59" s="54"/>
      <c r="P59" s="54"/>
      <c r="Q59" s="54"/>
      <c r="R59" s="54"/>
      <c r="S59" s="54"/>
      <c r="T59" s="54"/>
      <c r="U59" s="54"/>
      <c r="V59" s="54"/>
      <c r="W59" s="54"/>
    </row>
    <row r="60" spans="1:23" ht="31.5" customHeight="1" x14ac:dyDescent="0.3">
      <c r="A60" s="273" t="s">
        <v>169</v>
      </c>
      <c r="B60" s="290"/>
      <c r="C60" s="290"/>
      <c r="D60" s="290"/>
      <c r="E60" s="290"/>
      <c r="F60" s="290"/>
      <c r="G60" s="290"/>
      <c r="H60" s="54"/>
      <c r="I60" s="54"/>
      <c r="J60" s="54"/>
      <c r="K60" s="54"/>
      <c r="L60" s="54"/>
      <c r="M60" s="54"/>
      <c r="N60" s="54"/>
      <c r="O60" s="54"/>
      <c r="P60" s="54"/>
      <c r="Q60" s="54"/>
      <c r="R60" s="54"/>
      <c r="S60" s="54"/>
      <c r="T60" s="54"/>
      <c r="U60" s="54"/>
      <c r="V60" s="54"/>
      <c r="W60" s="54"/>
    </row>
    <row r="61" spans="1:23" ht="33" customHeight="1" x14ac:dyDescent="0.3">
      <c r="A61" s="273" t="s">
        <v>170</v>
      </c>
      <c r="B61" s="273"/>
      <c r="C61" s="273"/>
      <c r="D61" s="273"/>
      <c r="E61" s="273"/>
      <c r="F61" s="273"/>
      <c r="G61" s="273"/>
      <c r="H61" s="54"/>
      <c r="I61" s="54"/>
      <c r="J61" s="54"/>
      <c r="K61" s="54"/>
      <c r="L61" s="54"/>
      <c r="M61" s="54"/>
      <c r="N61" s="54"/>
      <c r="O61" s="54"/>
      <c r="P61" s="54"/>
      <c r="Q61" s="54"/>
      <c r="R61" s="54"/>
      <c r="S61" s="54"/>
      <c r="T61" s="54"/>
      <c r="U61" s="54"/>
      <c r="V61" s="54"/>
      <c r="W61" s="54"/>
    </row>
    <row r="62" spans="1:23" ht="54.75" customHeight="1" x14ac:dyDescent="0.3">
      <c r="A62" s="273" t="s">
        <v>171</v>
      </c>
      <c r="B62" s="273"/>
      <c r="C62" s="273"/>
      <c r="D62" s="273"/>
      <c r="E62" s="273"/>
      <c r="F62" s="273"/>
      <c r="G62" s="273"/>
      <c r="H62" s="54"/>
      <c r="I62" s="54"/>
      <c r="J62" s="54"/>
      <c r="K62" s="54"/>
      <c r="L62" s="54"/>
      <c r="M62" s="54"/>
      <c r="N62" s="54"/>
      <c r="O62" s="54"/>
      <c r="P62" s="54"/>
      <c r="Q62" s="54"/>
      <c r="R62" s="54"/>
      <c r="S62" s="54"/>
      <c r="T62" s="54"/>
      <c r="U62" s="54"/>
      <c r="V62" s="54"/>
      <c r="W62" s="54"/>
    </row>
    <row r="63" spans="1:23" ht="38.25" customHeight="1" x14ac:dyDescent="0.3">
      <c r="A63" s="290" t="s">
        <v>153</v>
      </c>
      <c r="B63" s="273"/>
      <c r="C63" s="273"/>
      <c r="D63" s="273"/>
      <c r="E63" s="273"/>
      <c r="F63" s="273"/>
      <c r="G63" s="273"/>
      <c r="H63" s="54"/>
      <c r="I63" s="54"/>
      <c r="J63" s="54"/>
      <c r="K63" s="54"/>
      <c r="L63" s="54"/>
      <c r="M63" s="54"/>
      <c r="N63" s="54"/>
      <c r="O63" s="54"/>
      <c r="P63" s="54"/>
      <c r="Q63" s="54"/>
      <c r="R63" s="54"/>
      <c r="S63" s="54"/>
      <c r="T63" s="54"/>
      <c r="U63" s="54"/>
      <c r="V63" s="54"/>
      <c r="W63" s="54"/>
    </row>
    <row r="64" spans="1:23" ht="16.5" x14ac:dyDescent="0.3">
      <c r="A64" s="273" t="s">
        <v>172</v>
      </c>
      <c r="B64" s="273"/>
      <c r="C64" s="273"/>
      <c r="D64" s="273"/>
      <c r="E64" s="273"/>
      <c r="F64" s="273"/>
      <c r="G64" s="273"/>
      <c r="H64" s="54"/>
      <c r="I64" s="54"/>
      <c r="J64" s="54"/>
      <c r="K64" s="54"/>
      <c r="L64" s="54"/>
      <c r="M64" s="54"/>
      <c r="N64" s="54"/>
      <c r="O64" s="54"/>
      <c r="P64" s="54"/>
      <c r="Q64" s="54"/>
      <c r="R64" s="54"/>
      <c r="S64" s="54"/>
      <c r="T64" s="54"/>
      <c r="U64" s="54"/>
      <c r="V64" s="54"/>
      <c r="W64" s="54"/>
    </row>
    <row r="65" spans="1:23" ht="16.5" x14ac:dyDescent="0.3">
      <c r="A65" s="273"/>
      <c r="B65" s="273"/>
      <c r="C65" s="273"/>
      <c r="D65" s="273"/>
      <c r="E65" s="273"/>
      <c r="F65" s="273"/>
      <c r="G65" s="273"/>
      <c r="H65" s="54"/>
      <c r="I65" s="54"/>
      <c r="J65" s="54"/>
      <c r="K65" s="54"/>
      <c r="L65" s="54"/>
      <c r="M65" s="54"/>
      <c r="N65" s="54"/>
      <c r="O65" s="54"/>
      <c r="P65" s="54"/>
      <c r="Q65" s="54"/>
      <c r="R65" s="54"/>
      <c r="S65" s="54"/>
      <c r="T65" s="54"/>
      <c r="U65" s="54"/>
      <c r="V65" s="54"/>
      <c r="W65" s="54"/>
    </row>
    <row r="66" spans="1:23" ht="16.5" x14ac:dyDescent="0.3">
      <c r="A66" s="229"/>
      <c r="B66" s="229"/>
      <c r="C66" s="229"/>
      <c r="D66" s="229"/>
      <c r="E66" s="229"/>
      <c r="F66" s="229"/>
      <c r="G66" s="229"/>
      <c r="H66" s="54"/>
      <c r="I66" s="54"/>
      <c r="J66" s="54"/>
      <c r="K66" s="54"/>
      <c r="L66" s="54"/>
      <c r="M66" s="54"/>
      <c r="N66" s="54"/>
      <c r="O66" s="54"/>
      <c r="P66" s="54"/>
      <c r="Q66" s="54"/>
      <c r="R66" s="54"/>
      <c r="S66" s="54"/>
      <c r="T66" s="54"/>
      <c r="U66" s="54"/>
      <c r="V66" s="54"/>
      <c r="W66" s="54"/>
    </row>
    <row r="67" spans="1:23" ht="16.5" x14ac:dyDescent="0.3">
      <c r="A67" s="226"/>
      <c r="B67" s="112"/>
      <c r="C67" s="112"/>
      <c r="D67" s="112"/>
      <c r="E67" s="112"/>
      <c r="F67" s="54"/>
      <c r="G67" s="54"/>
      <c r="H67" s="54"/>
      <c r="I67" s="54"/>
      <c r="J67" s="54"/>
      <c r="K67" s="54"/>
      <c r="L67" s="54"/>
      <c r="M67" s="54"/>
      <c r="N67" s="54"/>
      <c r="O67" s="54"/>
      <c r="P67" s="54"/>
      <c r="Q67" s="54"/>
      <c r="R67" s="54"/>
      <c r="S67" s="54"/>
      <c r="T67" s="54"/>
      <c r="U67" s="54"/>
      <c r="V67" s="54"/>
      <c r="W67" s="54"/>
    </row>
    <row r="68" spans="1:23" ht="16.5" x14ac:dyDescent="0.3">
      <c r="A68" s="220" t="s">
        <v>76</v>
      </c>
      <c r="B68" s="112"/>
      <c r="C68" s="112"/>
      <c r="D68" s="112"/>
      <c r="E68" s="112"/>
      <c r="F68" s="54"/>
      <c r="G68" s="54"/>
      <c r="H68" s="54"/>
      <c r="I68" s="54"/>
      <c r="J68" s="54"/>
      <c r="K68" s="54"/>
      <c r="L68" s="54"/>
      <c r="M68" s="54"/>
      <c r="N68" s="54"/>
      <c r="O68" s="54"/>
      <c r="P68" s="54"/>
      <c r="Q68" s="54"/>
      <c r="R68" s="54"/>
      <c r="S68" s="54"/>
      <c r="T68" s="54"/>
      <c r="U68" s="54"/>
      <c r="V68" s="54"/>
      <c r="W68" s="54"/>
    </row>
    <row r="69" spans="1:23" ht="16.5" x14ac:dyDescent="0.3">
      <c r="A69" s="220"/>
      <c r="B69" s="112"/>
      <c r="C69" s="112"/>
      <c r="D69" s="112"/>
      <c r="E69" s="112"/>
      <c r="F69" s="54"/>
      <c r="G69" s="54"/>
      <c r="H69" s="54"/>
      <c r="I69" s="54"/>
      <c r="J69" s="54"/>
      <c r="K69" s="54"/>
      <c r="L69" s="54"/>
      <c r="M69" s="54"/>
      <c r="N69" s="54"/>
      <c r="O69" s="54"/>
      <c r="P69" s="54"/>
      <c r="Q69" s="54"/>
      <c r="R69" s="54"/>
      <c r="S69" s="54"/>
      <c r="T69" s="54"/>
      <c r="U69" s="54"/>
      <c r="V69" s="54"/>
      <c r="W69" s="54"/>
    </row>
    <row r="70" spans="1:23" ht="33" x14ac:dyDescent="0.3">
      <c r="A70" s="54"/>
      <c r="B70" s="205"/>
      <c r="C70" s="206" t="s">
        <v>77</v>
      </c>
      <c r="D70" s="206" t="s">
        <v>78</v>
      </c>
      <c r="E70" s="206" t="s">
        <v>79</v>
      </c>
      <c r="F70" s="54"/>
      <c r="G70" s="54"/>
      <c r="H70" s="54"/>
      <c r="I70" s="54"/>
      <c r="J70" s="54"/>
      <c r="K70" s="54"/>
      <c r="L70" s="54"/>
      <c r="M70" s="54"/>
      <c r="N70" s="54"/>
      <c r="O70" s="54"/>
      <c r="P70" s="54"/>
      <c r="Q70" s="54"/>
      <c r="R70" s="54"/>
      <c r="S70" s="54"/>
      <c r="T70" s="54"/>
      <c r="U70" s="54"/>
      <c r="V70" s="54"/>
      <c r="W70" s="54"/>
    </row>
    <row r="71" spans="1:23" ht="16.5" x14ac:dyDescent="0.3">
      <c r="A71" s="54"/>
      <c r="B71" s="207" t="s">
        <v>80</v>
      </c>
      <c r="C71" s="279" t="s">
        <v>81</v>
      </c>
      <c r="D71" s="280"/>
      <c r="E71" s="281"/>
      <c r="F71" s="54"/>
      <c r="G71" s="54"/>
      <c r="H71" s="54"/>
      <c r="I71" s="54"/>
      <c r="J71" s="54"/>
      <c r="K71" s="54"/>
      <c r="L71" s="54"/>
      <c r="M71" s="54"/>
      <c r="N71" s="54"/>
      <c r="O71" s="54"/>
      <c r="P71" s="54"/>
      <c r="Q71" s="54"/>
      <c r="R71" s="54"/>
      <c r="S71" s="54"/>
      <c r="T71" s="54"/>
      <c r="U71" s="54"/>
      <c r="V71" s="54"/>
      <c r="W71" s="54"/>
    </row>
    <row r="72" spans="1:23" ht="16.5" x14ac:dyDescent="0.3">
      <c r="A72" s="54"/>
      <c r="B72" s="207" t="s">
        <v>82</v>
      </c>
      <c r="C72" s="282"/>
      <c r="D72" s="283"/>
      <c r="E72" s="284"/>
      <c r="F72" s="54"/>
      <c r="G72" s="54"/>
      <c r="H72" s="54"/>
      <c r="I72" s="54"/>
      <c r="J72" s="54"/>
      <c r="K72" s="54"/>
      <c r="L72" s="54"/>
      <c r="M72" s="54"/>
      <c r="N72" s="54"/>
      <c r="O72" s="54"/>
      <c r="P72" s="54"/>
      <c r="Q72" s="54"/>
      <c r="R72" s="54"/>
      <c r="S72" s="54"/>
      <c r="T72" s="54"/>
      <c r="U72" s="54"/>
      <c r="V72" s="54"/>
      <c r="W72" s="54"/>
    </row>
    <row r="73" spans="1:23" ht="16.5" x14ac:dyDescent="0.3">
      <c r="A73" s="220"/>
      <c r="B73" s="112"/>
      <c r="C73" s="112"/>
      <c r="D73" s="112"/>
      <c r="E73" s="112"/>
      <c r="F73" s="54"/>
      <c r="G73" s="54"/>
      <c r="H73" s="54"/>
      <c r="I73" s="54"/>
      <c r="J73" s="54"/>
      <c r="K73" s="54"/>
      <c r="L73" s="54"/>
      <c r="M73" s="54"/>
      <c r="N73" s="54"/>
      <c r="O73" s="54"/>
      <c r="P73" s="54"/>
      <c r="Q73" s="54"/>
      <c r="R73" s="54"/>
      <c r="S73" s="54"/>
      <c r="T73" s="54"/>
      <c r="U73" s="54"/>
      <c r="V73" s="54"/>
      <c r="W73" s="54"/>
    </row>
    <row r="74" spans="1:23" ht="16.5" x14ac:dyDescent="0.3">
      <c r="A74" s="220"/>
      <c r="B74" s="112"/>
      <c r="C74" s="112"/>
      <c r="D74" s="112"/>
      <c r="E74" s="112"/>
      <c r="F74" s="54"/>
      <c r="G74" s="54"/>
      <c r="H74" s="54"/>
      <c r="I74" s="54"/>
      <c r="J74" s="54"/>
      <c r="K74" s="54"/>
      <c r="L74" s="54"/>
      <c r="M74" s="54"/>
      <c r="N74" s="54"/>
      <c r="O74" s="54"/>
      <c r="P74" s="54"/>
      <c r="Q74" s="54"/>
      <c r="R74" s="54"/>
      <c r="S74" s="54"/>
      <c r="T74" s="54"/>
      <c r="U74" s="54"/>
      <c r="V74" s="54"/>
      <c r="W74" s="54"/>
    </row>
    <row r="75" spans="1:23" ht="16.5" x14ac:dyDescent="0.3">
      <c r="A75" s="220" t="s">
        <v>173</v>
      </c>
      <c r="B75" s="112"/>
      <c r="C75" s="112"/>
      <c r="D75" s="112"/>
      <c r="E75" s="112"/>
      <c r="F75" s="54"/>
      <c r="G75" s="54"/>
      <c r="H75" s="54"/>
      <c r="I75" s="54"/>
      <c r="J75" s="54"/>
      <c r="K75" s="54"/>
      <c r="L75" s="54"/>
      <c r="M75" s="54"/>
      <c r="N75" s="54"/>
      <c r="O75" s="54"/>
      <c r="P75" s="54"/>
      <c r="Q75" s="54"/>
      <c r="R75" s="54"/>
      <c r="S75" s="54"/>
      <c r="T75" s="54"/>
      <c r="U75" s="54"/>
      <c r="V75" s="54"/>
      <c r="W75" s="54"/>
    </row>
    <row r="76" spans="1:23" ht="16.5" x14ac:dyDescent="0.3">
      <c r="A76" s="220"/>
      <c r="B76" s="112"/>
      <c r="C76" s="112"/>
      <c r="D76" s="112"/>
      <c r="E76" s="112"/>
      <c r="F76" s="54"/>
      <c r="G76" s="54"/>
      <c r="H76" s="54"/>
      <c r="I76" s="54"/>
      <c r="J76" s="54"/>
      <c r="K76" s="54"/>
      <c r="L76" s="54"/>
      <c r="M76" s="54"/>
      <c r="N76" s="54"/>
      <c r="O76" s="54"/>
      <c r="P76" s="54"/>
      <c r="Q76" s="54"/>
      <c r="R76" s="54"/>
      <c r="S76" s="54"/>
      <c r="T76" s="54"/>
      <c r="U76" s="54"/>
      <c r="V76" s="54"/>
      <c r="W76" s="54"/>
    </row>
    <row r="77" spans="1:23" ht="49.5" x14ac:dyDescent="0.3">
      <c r="A77" s="54"/>
      <c r="B77" s="205" t="s">
        <v>83</v>
      </c>
      <c r="C77" s="206" t="s">
        <v>84</v>
      </c>
      <c r="D77" s="206" t="s">
        <v>85</v>
      </c>
      <c r="E77" s="206" t="s">
        <v>86</v>
      </c>
      <c r="F77" s="206" t="s">
        <v>87</v>
      </c>
      <c r="G77" s="54"/>
      <c r="H77" s="54"/>
      <c r="I77" s="54"/>
      <c r="J77" s="54"/>
      <c r="K77" s="54"/>
      <c r="L77" s="54"/>
      <c r="M77" s="54"/>
      <c r="N77" s="54"/>
      <c r="O77" s="54"/>
      <c r="P77" s="54"/>
      <c r="Q77" s="54"/>
      <c r="R77" s="54"/>
      <c r="S77" s="54"/>
      <c r="T77" s="54"/>
      <c r="U77" s="54"/>
      <c r="V77" s="54"/>
      <c r="W77" s="54"/>
    </row>
    <row r="78" spans="1:23" ht="16.5" x14ac:dyDescent="0.3">
      <c r="A78" s="54"/>
      <c r="B78" s="205" t="s">
        <v>88</v>
      </c>
      <c r="C78" s="279" t="s">
        <v>81</v>
      </c>
      <c r="D78" s="280"/>
      <c r="E78" s="280"/>
      <c r="F78" s="281"/>
      <c r="G78" s="54"/>
      <c r="H78" s="54"/>
      <c r="I78" s="54"/>
      <c r="J78" s="54"/>
      <c r="K78" s="54"/>
      <c r="L78" s="54"/>
      <c r="M78" s="54"/>
      <c r="N78" s="54"/>
      <c r="O78" s="54"/>
      <c r="P78" s="54"/>
      <c r="Q78" s="54"/>
      <c r="R78" s="54"/>
      <c r="S78" s="54"/>
      <c r="T78" s="54"/>
      <c r="U78" s="54"/>
      <c r="V78" s="54"/>
      <c r="W78" s="54"/>
    </row>
    <row r="79" spans="1:23" ht="16.5" x14ac:dyDescent="0.3">
      <c r="A79" s="54"/>
      <c r="B79" s="205" t="s">
        <v>89</v>
      </c>
      <c r="C79" s="282"/>
      <c r="D79" s="283"/>
      <c r="E79" s="283"/>
      <c r="F79" s="284"/>
      <c r="G79" s="54"/>
      <c r="H79" s="54"/>
      <c r="I79" s="54"/>
      <c r="J79" s="54"/>
      <c r="K79" s="54"/>
      <c r="L79" s="54"/>
      <c r="M79" s="54"/>
      <c r="N79" s="54"/>
      <c r="O79" s="54"/>
      <c r="P79" s="54"/>
      <c r="Q79" s="54"/>
      <c r="R79" s="54"/>
      <c r="S79" s="54"/>
      <c r="T79" s="54"/>
      <c r="U79" s="54"/>
      <c r="V79" s="54"/>
      <c r="W79" s="54"/>
    </row>
    <row r="80" spans="1:23" ht="16.5" x14ac:dyDescent="0.3">
      <c r="A80" s="220"/>
      <c r="B80" s="112"/>
      <c r="C80" s="112"/>
      <c r="D80" s="112"/>
      <c r="E80" s="112"/>
      <c r="F80" s="54"/>
      <c r="G80" s="54"/>
      <c r="H80" s="54"/>
      <c r="I80" s="54"/>
      <c r="J80" s="54"/>
      <c r="K80" s="54"/>
      <c r="L80" s="54"/>
      <c r="M80" s="54"/>
      <c r="N80" s="54"/>
      <c r="O80" s="54"/>
      <c r="P80" s="54"/>
      <c r="Q80" s="54"/>
      <c r="R80" s="54"/>
      <c r="S80" s="54"/>
      <c r="T80" s="54"/>
      <c r="U80" s="54"/>
      <c r="V80" s="54"/>
      <c r="W80" s="54"/>
    </row>
    <row r="81" spans="1:23" ht="16.5" x14ac:dyDescent="0.3">
      <c r="A81" s="220"/>
      <c r="B81" s="112"/>
      <c r="C81" s="112"/>
      <c r="D81" s="112"/>
      <c r="E81" s="112"/>
      <c r="F81" s="54"/>
      <c r="G81" s="54"/>
      <c r="H81" s="54"/>
      <c r="I81" s="54"/>
      <c r="J81" s="54"/>
      <c r="K81" s="54"/>
      <c r="L81" s="54"/>
      <c r="M81" s="54"/>
      <c r="N81" s="54"/>
      <c r="O81" s="54"/>
      <c r="P81" s="54"/>
      <c r="Q81" s="54"/>
      <c r="R81" s="54"/>
      <c r="S81" s="54"/>
      <c r="T81" s="54"/>
      <c r="U81" s="54"/>
      <c r="V81" s="54"/>
      <c r="W81" s="54"/>
    </row>
    <row r="82" spans="1:23" ht="16.5" x14ac:dyDescent="0.3">
      <c r="A82" s="274" t="s">
        <v>174</v>
      </c>
      <c r="B82" s="274"/>
      <c r="C82" s="274"/>
      <c r="D82" s="274"/>
      <c r="E82" s="274"/>
      <c r="F82" s="274"/>
      <c r="G82" s="274"/>
      <c r="H82" s="54"/>
      <c r="I82" s="54"/>
      <c r="J82" s="54"/>
      <c r="K82" s="54"/>
      <c r="L82" s="54"/>
      <c r="M82" s="54"/>
      <c r="N82" s="54"/>
      <c r="O82" s="54"/>
      <c r="P82" s="54"/>
      <c r="Q82" s="54"/>
      <c r="R82" s="54"/>
      <c r="S82" s="54"/>
      <c r="T82" s="54"/>
      <c r="U82" s="54"/>
      <c r="V82" s="54"/>
      <c r="W82" s="54"/>
    </row>
    <row r="83" spans="1:23" ht="16.5" x14ac:dyDescent="0.3">
      <c r="A83" s="220" t="s">
        <v>81</v>
      </c>
      <c r="B83" s="112"/>
      <c r="C83" s="112"/>
      <c r="D83" s="112"/>
      <c r="E83" s="112"/>
      <c r="F83" s="54"/>
      <c r="G83" s="54"/>
      <c r="H83" s="54"/>
      <c r="I83" s="54"/>
      <c r="J83" s="54"/>
      <c r="K83" s="54"/>
      <c r="L83" s="54"/>
      <c r="M83" s="54"/>
      <c r="N83" s="54"/>
      <c r="O83" s="54"/>
      <c r="P83" s="54"/>
      <c r="Q83" s="54"/>
      <c r="R83" s="54"/>
      <c r="S83" s="54"/>
      <c r="T83" s="54"/>
      <c r="U83" s="54"/>
      <c r="V83" s="54"/>
      <c r="W83" s="54"/>
    </row>
    <row r="84" spans="1:23" ht="16.5" x14ac:dyDescent="0.3">
      <c r="A84" s="220"/>
      <c r="B84" s="112"/>
      <c r="C84" s="112"/>
      <c r="D84" s="112"/>
      <c r="E84" s="112"/>
      <c r="F84" s="54"/>
      <c r="G84" s="54"/>
      <c r="H84" s="54"/>
      <c r="I84" s="54"/>
      <c r="J84" s="54"/>
      <c r="K84" s="54"/>
      <c r="L84" s="54"/>
      <c r="M84" s="54"/>
      <c r="N84" s="54"/>
      <c r="O84" s="54"/>
      <c r="P84" s="54"/>
      <c r="Q84" s="54"/>
      <c r="R84" s="54"/>
      <c r="S84" s="54"/>
      <c r="T84" s="54"/>
      <c r="U84" s="54"/>
      <c r="V84" s="54"/>
      <c r="W84" s="54"/>
    </row>
    <row r="85" spans="1:23" ht="16.5" x14ac:dyDescent="0.3">
      <c r="A85" s="285" t="s">
        <v>175</v>
      </c>
      <c r="B85" s="285"/>
      <c r="C85" s="285"/>
      <c r="D85" s="285"/>
      <c r="E85" s="285"/>
      <c r="F85" s="285"/>
      <c r="G85" s="285"/>
      <c r="H85" s="54"/>
      <c r="I85" s="54"/>
      <c r="J85" s="54"/>
      <c r="K85" s="54"/>
      <c r="L85" s="54"/>
      <c r="M85" s="54"/>
      <c r="N85" s="54"/>
      <c r="O85" s="54"/>
      <c r="P85" s="54"/>
      <c r="Q85" s="54"/>
      <c r="R85" s="54"/>
      <c r="S85" s="54"/>
      <c r="T85" s="54"/>
      <c r="U85" s="54"/>
      <c r="V85" s="54"/>
      <c r="W85" s="54"/>
    </row>
    <row r="86" spans="1:23" ht="16.5" x14ac:dyDescent="0.3">
      <c r="A86" s="220"/>
      <c r="B86" s="112"/>
      <c r="C86" s="112"/>
      <c r="D86" s="112"/>
      <c r="E86" s="112"/>
      <c r="F86" s="54"/>
      <c r="G86" s="54"/>
      <c r="H86" s="54"/>
      <c r="I86" s="54"/>
      <c r="J86" s="54"/>
      <c r="K86" s="54"/>
      <c r="L86" s="54"/>
      <c r="M86" s="54"/>
      <c r="N86" s="54"/>
      <c r="O86" s="54"/>
      <c r="P86" s="54"/>
      <c r="Q86" s="54"/>
      <c r="R86" s="54"/>
      <c r="S86" s="54"/>
      <c r="T86" s="54"/>
      <c r="U86" s="54"/>
      <c r="V86" s="54"/>
      <c r="W86" s="54"/>
    </row>
    <row r="87" spans="1:23" ht="16.5" x14ac:dyDescent="0.3">
      <c r="A87" s="286" t="s">
        <v>197</v>
      </c>
      <c r="B87" s="286"/>
      <c r="C87" s="286"/>
      <c r="D87" s="286"/>
      <c r="E87" s="286"/>
      <c r="F87" s="286"/>
      <c r="G87" s="286"/>
      <c r="H87" s="54"/>
      <c r="I87" s="54"/>
      <c r="J87" s="54"/>
      <c r="K87" s="54"/>
      <c r="L87" s="54"/>
      <c r="M87" s="54"/>
      <c r="N87" s="54"/>
      <c r="O87" s="54"/>
      <c r="P87" s="54"/>
      <c r="Q87" s="54"/>
      <c r="R87" s="54"/>
      <c r="S87" s="54"/>
      <c r="T87" s="54"/>
      <c r="U87" s="54"/>
      <c r="V87" s="54"/>
      <c r="W87" s="54"/>
    </row>
    <row r="88" spans="1:23" ht="37.5" customHeight="1" x14ac:dyDescent="0.3">
      <c r="A88" s="286"/>
      <c r="B88" s="286"/>
      <c r="C88" s="286"/>
      <c r="D88" s="286"/>
      <c r="E88" s="286"/>
      <c r="F88" s="286"/>
      <c r="G88" s="286"/>
      <c r="H88" s="54"/>
      <c r="I88" s="54"/>
      <c r="J88" s="54"/>
      <c r="K88" s="54"/>
      <c r="L88" s="54"/>
      <c r="M88" s="54"/>
      <c r="N88" s="54"/>
      <c r="O88" s="54"/>
      <c r="P88" s="54"/>
      <c r="Q88" s="54"/>
      <c r="R88" s="54"/>
      <c r="S88" s="54"/>
      <c r="T88" s="54"/>
      <c r="U88" s="54"/>
      <c r="V88" s="54"/>
      <c r="W88" s="54"/>
    </row>
    <row r="89" spans="1:23" ht="16.5" x14ac:dyDescent="0.3">
      <c r="A89" s="286" t="s">
        <v>176</v>
      </c>
      <c r="B89" s="286"/>
      <c r="C89" s="286"/>
      <c r="D89" s="286"/>
      <c r="E89" s="286"/>
      <c r="F89" s="286"/>
      <c r="G89" s="286"/>
      <c r="H89" s="54"/>
      <c r="I89" s="54"/>
      <c r="J89" s="54"/>
      <c r="K89" s="54"/>
      <c r="L89" s="54"/>
      <c r="M89" s="54"/>
      <c r="N89" s="54"/>
      <c r="O89" s="54"/>
      <c r="P89" s="54"/>
      <c r="Q89" s="54"/>
      <c r="R89" s="54"/>
      <c r="S89" s="54"/>
      <c r="T89" s="54"/>
      <c r="U89" s="54"/>
      <c r="V89" s="54"/>
      <c r="W89" s="54"/>
    </row>
    <row r="90" spans="1:23" ht="37.5" customHeight="1" x14ac:dyDescent="0.3">
      <c r="A90" s="286"/>
      <c r="B90" s="286"/>
      <c r="C90" s="286"/>
      <c r="D90" s="286"/>
      <c r="E90" s="286"/>
      <c r="F90" s="286"/>
      <c r="G90" s="286"/>
      <c r="H90" s="54"/>
      <c r="I90" s="54"/>
      <c r="J90" s="54"/>
      <c r="K90" s="54"/>
      <c r="L90" s="54"/>
      <c r="M90" s="54"/>
      <c r="N90" s="54"/>
      <c r="O90" s="54"/>
      <c r="P90" s="54"/>
      <c r="Q90" s="54"/>
      <c r="R90" s="54"/>
      <c r="S90" s="54"/>
      <c r="T90" s="54"/>
      <c r="U90" s="54"/>
      <c r="V90" s="54"/>
      <c r="W90" s="54"/>
    </row>
    <row r="91" spans="1:23" ht="16.5" x14ac:dyDescent="0.3">
      <c r="A91" s="286" t="s">
        <v>177</v>
      </c>
      <c r="B91" s="286"/>
      <c r="C91" s="286"/>
      <c r="D91" s="286"/>
      <c r="E91" s="286"/>
      <c r="F91" s="286"/>
      <c r="G91" s="286"/>
      <c r="H91" s="54"/>
      <c r="I91" s="54"/>
      <c r="J91" s="54"/>
      <c r="K91" s="54"/>
      <c r="L91" s="54"/>
      <c r="M91" s="54"/>
      <c r="N91" s="54"/>
      <c r="O91" s="54"/>
      <c r="P91" s="54"/>
      <c r="Q91" s="54"/>
      <c r="R91" s="54"/>
      <c r="S91" s="54"/>
      <c r="T91" s="54"/>
      <c r="U91" s="54"/>
      <c r="V91" s="54"/>
      <c r="W91" s="54"/>
    </row>
    <row r="92" spans="1:23" ht="25.5" customHeight="1" x14ac:dyDescent="0.3">
      <c r="A92" s="286"/>
      <c r="B92" s="286"/>
      <c r="C92" s="286"/>
      <c r="D92" s="286"/>
      <c r="E92" s="286"/>
      <c r="F92" s="286"/>
      <c r="G92" s="286"/>
      <c r="H92" s="54"/>
      <c r="I92" s="54"/>
      <c r="J92" s="54"/>
      <c r="K92" s="54"/>
      <c r="L92" s="54"/>
      <c r="M92" s="54"/>
      <c r="N92" s="54"/>
      <c r="O92" s="54"/>
      <c r="P92" s="54"/>
      <c r="Q92" s="54"/>
      <c r="R92" s="54"/>
      <c r="S92" s="54"/>
      <c r="T92" s="54"/>
      <c r="U92" s="54"/>
      <c r="V92" s="54"/>
      <c r="W92" s="54"/>
    </row>
    <row r="93" spans="1:23" ht="16.5" x14ac:dyDescent="0.3">
      <c r="A93" s="220"/>
      <c r="B93" s="112"/>
      <c r="C93" s="112"/>
      <c r="D93" s="112"/>
      <c r="E93" s="112"/>
      <c r="F93" s="54"/>
      <c r="G93" s="54"/>
      <c r="H93" s="54"/>
      <c r="I93" s="54"/>
      <c r="J93" s="54"/>
      <c r="K93" s="54"/>
      <c r="L93" s="54"/>
      <c r="M93" s="54"/>
      <c r="N93" s="54"/>
      <c r="O93" s="54"/>
      <c r="P93" s="54"/>
      <c r="Q93" s="54"/>
      <c r="R93" s="54"/>
      <c r="S93" s="54"/>
      <c r="T93" s="54"/>
      <c r="U93" s="54"/>
      <c r="V93" s="54"/>
      <c r="W93" s="54"/>
    </row>
    <row r="94" spans="1:23" ht="49.5" x14ac:dyDescent="0.3">
      <c r="A94" s="54"/>
      <c r="B94" s="208" t="s">
        <v>90</v>
      </c>
      <c r="C94" s="208" t="s">
        <v>91</v>
      </c>
      <c r="D94" s="208" t="s">
        <v>92</v>
      </c>
      <c r="E94" s="112"/>
      <c r="F94" s="54"/>
      <c r="G94" s="54"/>
      <c r="H94" s="54"/>
      <c r="I94" s="54"/>
      <c r="J94" s="54"/>
      <c r="K94" s="54"/>
      <c r="L94" s="54"/>
      <c r="M94" s="54"/>
      <c r="N94" s="54"/>
      <c r="O94" s="54"/>
      <c r="P94" s="54"/>
      <c r="Q94" s="54"/>
      <c r="R94" s="54"/>
      <c r="S94" s="54"/>
      <c r="T94" s="54"/>
      <c r="U94" s="54"/>
      <c r="V94" s="54"/>
      <c r="W94" s="54"/>
    </row>
    <row r="95" spans="1:23" ht="16.5" x14ac:dyDescent="0.3">
      <c r="A95" s="54"/>
      <c r="B95" s="205" t="s">
        <v>93</v>
      </c>
      <c r="C95" s="209"/>
      <c r="D95" s="209"/>
      <c r="E95" s="112"/>
      <c r="F95" s="54"/>
      <c r="G95" s="54"/>
      <c r="H95" s="54"/>
      <c r="I95" s="54"/>
      <c r="J95" s="54"/>
      <c r="K95" s="54"/>
      <c r="L95" s="54"/>
      <c r="M95" s="54"/>
      <c r="N95" s="54"/>
      <c r="O95" s="54"/>
      <c r="P95" s="54"/>
      <c r="Q95" s="54"/>
      <c r="R95" s="54"/>
      <c r="S95" s="54"/>
      <c r="T95" s="54"/>
      <c r="U95" s="54"/>
      <c r="V95" s="54"/>
      <c r="W95" s="54"/>
    </row>
    <row r="96" spans="1:23" ht="16.5" x14ac:dyDescent="0.3">
      <c r="A96" s="54"/>
      <c r="B96" s="205" t="s">
        <v>151</v>
      </c>
      <c r="C96" s="209"/>
      <c r="D96" s="209"/>
      <c r="E96" s="112"/>
      <c r="F96" s="54"/>
      <c r="G96" s="54"/>
      <c r="H96" s="54"/>
      <c r="I96" s="54"/>
      <c r="J96" s="54"/>
      <c r="K96" s="54"/>
      <c r="L96" s="54"/>
      <c r="M96" s="54"/>
      <c r="N96" s="54"/>
      <c r="O96" s="54"/>
      <c r="P96" s="54"/>
      <c r="Q96" s="54"/>
      <c r="R96" s="54"/>
      <c r="S96" s="54"/>
      <c r="T96" s="54"/>
      <c r="U96" s="54"/>
      <c r="V96" s="54"/>
      <c r="W96" s="54"/>
    </row>
    <row r="97" spans="1:23" ht="16.5" x14ac:dyDescent="0.3">
      <c r="A97" s="54"/>
      <c r="B97" s="205" t="s">
        <v>94</v>
      </c>
      <c r="C97" s="209"/>
      <c r="D97" s="209"/>
      <c r="E97" s="112"/>
      <c r="F97" s="54"/>
      <c r="G97" s="54"/>
      <c r="H97" s="54"/>
      <c r="I97" s="54"/>
      <c r="J97" s="54"/>
      <c r="K97" s="54"/>
      <c r="L97" s="54"/>
      <c r="M97" s="54"/>
      <c r="N97" s="54"/>
      <c r="O97" s="54"/>
      <c r="P97" s="54"/>
      <c r="Q97" s="54"/>
      <c r="R97" s="54"/>
      <c r="S97" s="54"/>
      <c r="T97" s="54"/>
      <c r="U97" s="54"/>
      <c r="V97" s="54"/>
      <c r="W97" s="54"/>
    </row>
    <row r="98" spans="1:23" ht="16.5" x14ac:dyDescent="0.3">
      <c r="A98" s="54"/>
      <c r="B98" s="210" t="s">
        <v>95</v>
      </c>
      <c r="C98" s="211">
        <f>+SUM(C95:C97)</f>
        <v>0</v>
      </c>
      <c r="D98" s="211">
        <f>+SUM(D95:D97)</f>
        <v>0</v>
      </c>
      <c r="E98" s="112"/>
      <c r="F98" s="54"/>
      <c r="G98" s="54"/>
      <c r="H98" s="54"/>
      <c r="I98" s="54"/>
      <c r="J98" s="54"/>
      <c r="K98" s="54"/>
      <c r="L98" s="54"/>
      <c r="M98" s="54"/>
      <c r="N98" s="54"/>
      <c r="O98" s="54"/>
      <c r="P98" s="54"/>
      <c r="Q98" s="54"/>
      <c r="R98" s="54"/>
      <c r="S98" s="54"/>
      <c r="T98" s="54"/>
      <c r="U98" s="54"/>
      <c r="V98" s="54"/>
      <c r="W98" s="54"/>
    </row>
    <row r="99" spans="1:23" ht="16.5" x14ac:dyDescent="0.3">
      <c r="A99" s="220"/>
      <c r="B99" s="112"/>
      <c r="C99" s="112"/>
      <c r="D99" s="112"/>
      <c r="E99" s="112"/>
      <c r="F99" s="54"/>
      <c r="G99" s="54"/>
      <c r="H99" s="54"/>
      <c r="I99" s="54"/>
      <c r="J99" s="54"/>
      <c r="K99" s="54"/>
      <c r="L99" s="54"/>
      <c r="M99" s="54"/>
      <c r="N99" s="54"/>
      <c r="O99" s="54"/>
      <c r="P99" s="54"/>
      <c r="Q99" s="54"/>
      <c r="R99" s="54"/>
      <c r="S99" s="54"/>
      <c r="T99" s="54"/>
      <c r="U99" s="54"/>
      <c r="V99" s="54"/>
      <c r="W99" s="54"/>
    </row>
    <row r="100" spans="1:23" ht="16.5" x14ac:dyDescent="0.3">
      <c r="A100" s="220"/>
      <c r="B100" s="112"/>
      <c r="C100" s="112"/>
      <c r="D100" s="112"/>
      <c r="E100" s="112"/>
      <c r="F100" s="54"/>
      <c r="G100" s="54"/>
      <c r="H100" s="54"/>
      <c r="I100" s="54"/>
      <c r="J100" s="54"/>
      <c r="K100" s="54"/>
      <c r="L100" s="54"/>
      <c r="M100" s="54"/>
      <c r="N100" s="54"/>
      <c r="O100" s="54"/>
      <c r="P100" s="54"/>
      <c r="Q100" s="54"/>
      <c r="R100" s="54"/>
      <c r="S100" s="54"/>
      <c r="T100" s="54"/>
      <c r="U100" s="54"/>
      <c r="V100" s="54"/>
      <c r="W100" s="54"/>
    </row>
    <row r="101" spans="1:23" ht="16.5" x14ac:dyDescent="0.3">
      <c r="A101" s="220"/>
      <c r="B101" s="112"/>
      <c r="C101" s="112"/>
      <c r="D101" s="112"/>
      <c r="E101" s="112"/>
      <c r="F101" s="54"/>
      <c r="G101" s="54"/>
      <c r="H101" s="54"/>
      <c r="I101" s="54"/>
      <c r="J101" s="54"/>
      <c r="K101" s="54"/>
      <c r="L101" s="54"/>
      <c r="M101" s="54"/>
      <c r="N101" s="54"/>
      <c r="O101" s="54"/>
      <c r="P101" s="54"/>
      <c r="Q101" s="54"/>
      <c r="R101" s="54"/>
      <c r="S101" s="54"/>
      <c r="T101" s="54"/>
      <c r="U101" s="54"/>
      <c r="V101" s="54"/>
      <c r="W101" s="54"/>
    </row>
    <row r="102" spans="1:23" ht="16.5" x14ac:dyDescent="0.3">
      <c r="A102" s="220" t="s">
        <v>178</v>
      </c>
      <c r="B102" s="112"/>
      <c r="C102" s="112"/>
      <c r="D102" s="112"/>
      <c r="E102" s="112"/>
      <c r="F102" s="54"/>
      <c r="G102" s="54"/>
      <c r="H102" s="54"/>
      <c r="I102" s="54"/>
      <c r="J102" s="54"/>
      <c r="K102" s="54"/>
      <c r="L102" s="54"/>
      <c r="M102" s="54"/>
      <c r="N102" s="54"/>
      <c r="O102" s="54"/>
      <c r="P102" s="54"/>
      <c r="Q102" s="54"/>
      <c r="R102" s="54"/>
      <c r="S102" s="54"/>
      <c r="T102" s="54"/>
      <c r="U102" s="54"/>
      <c r="V102" s="54"/>
      <c r="W102" s="54"/>
    </row>
    <row r="103" spans="1:23" ht="16.5" x14ac:dyDescent="0.3">
      <c r="A103" s="220"/>
      <c r="B103" s="112"/>
      <c r="C103" s="112"/>
      <c r="D103" s="112"/>
      <c r="E103" s="112"/>
      <c r="F103" s="54"/>
      <c r="G103" s="54"/>
      <c r="H103" s="54"/>
      <c r="I103" s="54"/>
      <c r="J103" s="54"/>
      <c r="K103" s="54"/>
      <c r="L103" s="54"/>
      <c r="M103" s="54"/>
      <c r="N103" s="54"/>
      <c r="O103" s="54"/>
      <c r="P103" s="54"/>
      <c r="Q103" s="54"/>
      <c r="R103" s="54"/>
      <c r="S103" s="54"/>
      <c r="T103" s="54"/>
      <c r="U103" s="54"/>
      <c r="V103" s="54"/>
      <c r="W103" s="54"/>
    </row>
    <row r="104" spans="1:23" ht="16.5" x14ac:dyDescent="0.3">
      <c r="A104" s="220"/>
      <c r="B104" s="112"/>
      <c r="C104" s="112"/>
      <c r="D104" s="112"/>
      <c r="E104" s="112"/>
      <c r="F104" s="54"/>
      <c r="G104" s="54"/>
      <c r="H104" s="54"/>
      <c r="I104" s="54"/>
      <c r="J104" s="54"/>
      <c r="K104" s="54"/>
      <c r="L104" s="54"/>
      <c r="M104" s="54"/>
      <c r="N104" s="54"/>
      <c r="O104" s="54"/>
      <c r="P104" s="54"/>
      <c r="Q104" s="54"/>
      <c r="R104" s="54"/>
      <c r="S104" s="54"/>
      <c r="T104" s="54"/>
      <c r="U104" s="54"/>
      <c r="V104" s="54"/>
      <c r="W104" s="54"/>
    </row>
    <row r="105" spans="1:23" ht="49.5" x14ac:dyDescent="0.3">
      <c r="A105" s="54"/>
      <c r="B105" s="212" t="s">
        <v>96</v>
      </c>
      <c r="C105" s="208" t="s">
        <v>97</v>
      </c>
      <c r="D105" s="208" t="s">
        <v>98</v>
      </c>
      <c r="E105" s="208" t="s">
        <v>99</v>
      </c>
      <c r="F105" s="54"/>
      <c r="G105" s="54"/>
      <c r="H105" s="54"/>
      <c r="I105" s="54"/>
      <c r="J105" s="54"/>
      <c r="K105" s="54"/>
      <c r="L105" s="54"/>
      <c r="M105" s="54"/>
      <c r="N105" s="54"/>
      <c r="O105" s="54"/>
      <c r="P105" s="54"/>
      <c r="Q105" s="54"/>
      <c r="R105" s="54"/>
      <c r="S105" s="54"/>
      <c r="T105" s="54"/>
      <c r="U105" s="54"/>
      <c r="V105" s="54"/>
      <c r="W105" s="54"/>
    </row>
    <row r="106" spans="1:23" ht="16.5" x14ac:dyDescent="0.3">
      <c r="A106" s="54"/>
      <c r="B106" s="210" t="s">
        <v>100</v>
      </c>
      <c r="C106" s="211"/>
      <c r="D106" s="213"/>
      <c r="E106" s="211"/>
      <c r="F106" s="54"/>
      <c r="G106" s="54"/>
      <c r="H106" s="54"/>
      <c r="I106" s="54"/>
      <c r="J106" s="54"/>
      <c r="K106" s="54"/>
      <c r="L106" s="54"/>
      <c r="M106" s="54"/>
      <c r="N106" s="54"/>
      <c r="O106" s="54"/>
      <c r="P106" s="54"/>
      <c r="Q106" s="54"/>
      <c r="R106" s="54"/>
      <c r="S106" s="54"/>
      <c r="T106" s="54"/>
      <c r="U106" s="54"/>
      <c r="V106" s="54"/>
      <c r="W106" s="54"/>
    </row>
    <row r="107" spans="1:23" ht="16.5" x14ac:dyDescent="0.3">
      <c r="A107" s="54"/>
      <c r="B107" s="205" t="s">
        <v>101</v>
      </c>
      <c r="C107" s="209"/>
      <c r="D107" s="209"/>
      <c r="E107" s="209"/>
      <c r="F107" s="54"/>
      <c r="G107" s="54"/>
      <c r="H107" s="54"/>
      <c r="I107" s="54"/>
      <c r="J107" s="54"/>
      <c r="K107" s="54"/>
      <c r="L107" s="54"/>
      <c r="M107" s="54"/>
      <c r="N107" s="54"/>
      <c r="O107" s="54"/>
      <c r="P107" s="54"/>
      <c r="Q107" s="54"/>
      <c r="R107" s="54"/>
      <c r="S107" s="54"/>
      <c r="T107" s="54"/>
      <c r="U107" s="54"/>
      <c r="V107" s="54"/>
      <c r="W107" s="54"/>
    </row>
    <row r="108" spans="1:23" ht="16.5" x14ac:dyDescent="0.3">
      <c r="A108" s="54"/>
      <c r="B108" s="205" t="s">
        <v>102</v>
      </c>
      <c r="C108" s="209"/>
      <c r="D108" s="209"/>
      <c r="E108" s="209"/>
      <c r="F108" s="54"/>
      <c r="G108" s="54"/>
      <c r="H108" s="54"/>
      <c r="I108" s="54"/>
      <c r="J108" s="54"/>
      <c r="K108" s="54"/>
      <c r="L108" s="54"/>
      <c r="M108" s="54"/>
      <c r="N108" s="54"/>
      <c r="O108" s="54"/>
      <c r="P108" s="54"/>
      <c r="Q108" s="54"/>
      <c r="R108" s="54"/>
      <c r="S108" s="54"/>
      <c r="T108" s="54"/>
      <c r="U108" s="54"/>
      <c r="V108" s="54"/>
      <c r="W108" s="54"/>
    </row>
    <row r="109" spans="1:23" ht="16.5" x14ac:dyDescent="0.3">
      <c r="A109" s="54"/>
      <c r="B109" s="205" t="s">
        <v>103</v>
      </c>
      <c r="C109" s="209"/>
      <c r="D109" s="209"/>
      <c r="E109" s="209"/>
      <c r="F109" s="54"/>
      <c r="G109" s="54"/>
      <c r="H109" s="54"/>
      <c r="I109" s="54"/>
      <c r="J109" s="54"/>
      <c r="K109" s="54"/>
      <c r="L109" s="54"/>
      <c r="M109" s="54"/>
      <c r="N109" s="54"/>
      <c r="O109" s="54"/>
      <c r="P109" s="54"/>
      <c r="Q109" s="54"/>
      <c r="R109" s="54"/>
      <c r="S109" s="54"/>
      <c r="T109" s="54"/>
      <c r="U109" s="54"/>
      <c r="V109" s="54"/>
      <c r="W109" s="54"/>
    </row>
    <row r="110" spans="1:23" ht="16.5" x14ac:dyDescent="0.3">
      <c r="A110" s="54"/>
      <c r="B110" s="210" t="s">
        <v>104</v>
      </c>
      <c r="C110" s="211"/>
      <c r="D110" s="211"/>
      <c r="E110" s="211"/>
      <c r="F110" s="54"/>
      <c r="G110" s="54"/>
      <c r="H110" s="54"/>
      <c r="I110" s="54"/>
      <c r="J110" s="54"/>
      <c r="K110" s="54"/>
      <c r="L110" s="54"/>
      <c r="M110" s="54"/>
      <c r="N110" s="54"/>
      <c r="O110" s="54"/>
      <c r="P110" s="54"/>
      <c r="Q110" s="54"/>
      <c r="R110" s="54"/>
      <c r="S110" s="54"/>
      <c r="T110" s="54"/>
      <c r="U110" s="54"/>
      <c r="V110" s="54"/>
      <c r="W110" s="54"/>
    </row>
    <row r="111" spans="1:23" ht="16.5" x14ac:dyDescent="0.3">
      <c r="A111" s="54"/>
      <c r="B111" s="205" t="s">
        <v>105</v>
      </c>
      <c r="C111" s="209"/>
      <c r="D111" s="209"/>
      <c r="E111" s="209"/>
      <c r="F111" s="54"/>
      <c r="G111" s="54"/>
      <c r="H111" s="54"/>
      <c r="I111" s="54"/>
      <c r="J111" s="54"/>
      <c r="K111" s="54"/>
      <c r="L111" s="54"/>
      <c r="M111" s="54"/>
      <c r="N111" s="54"/>
      <c r="O111" s="54"/>
      <c r="P111" s="54"/>
      <c r="Q111" s="54"/>
      <c r="R111" s="54"/>
      <c r="S111" s="54"/>
      <c r="T111" s="54"/>
      <c r="U111" s="54"/>
      <c r="V111" s="54"/>
      <c r="W111" s="54"/>
    </row>
    <row r="112" spans="1:23" ht="16.5" x14ac:dyDescent="0.3">
      <c r="A112" s="54"/>
      <c r="B112" s="205" t="s">
        <v>106</v>
      </c>
      <c r="C112" s="209"/>
      <c r="D112" s="209"/>
      <c r="E112" s="209"/>
      <c r="F112" s="54"/>
      <c r="G112" s="54"/>
      <c r="H112" s="54"/>
      <c r="I112" s="54"/>
      <c r="J112" s="54"/>
      <c r="K112" s="54"/>
      <c r="L112" s="54"/>
      <c r="M112" s="54"/>
      <c r="N112" s="54"/>
      <c r="O112" s="54"/>
      <c r="P112" s="54"/>
      <c r="Q112" s="54"/>
      <c r="R112" s="54"/>
      <c r="S112" s="54"/>
      <c r="T112" s="54"/>
      <c r="U112" s="54"/>
      <c r="V112" s="54"/>
      <c r="W112" s="54"/>
    </row>
    <row r="113" spans="1:23" ht="16.5" x14ac:dyDescent="0.3">
      <c r="A113" s="54"/>
      <c r="B113" s="205" t="s">
        <v>107</v>
      </c>
      <c r="C113" s="209"/>
      <c r="D113" s="209"/>
      <c r="E113" s="209"/>
      <c r="F113" s="54"/>
      <c r="G113" s="54"/>
      <c r="H113" s="54"/>
      <c r="I113" s="54"/>
      <c r="J113" s="54"/>
      <c r="K113" s="54"/>
      <c r="L113" s="54"/>
      <c r="M113" s="54"/>
      <c r="N113" s="54"/>
      <c r="O113" s="54"/>
      <c r="P113" s="54"/>
      <c r="Q113" s="54"/>
      <c r="R113" s="54"/>
      <c r="S113" s="54"/>
      <c r="T113" s="54"/>
      <c r="U113" s="54"/>
      <c r="V113" s="54"/>
      <c r="W113" s="54"/>
    </row>
    <row r="114" spans="1:23" ht="16.5" x14ac:dyDescent="0.3">
      <c r="A114" s="54"/>
      <c r="B114" s="210" t="s">
        <v>108</v>
      </c>
      <c r="C114" s="211"/>
      <c r="D114" s="214"/>
      <c r="E114" s="211"/>
      <c r="F114" s="54"/>
      <c r="G114" s="54"/>
      <c r="H114" s="54"/>
      <c r="I114" s="54"/>
      <c r="J114" s="54"/>
      <c r="K114" s="54"/>
      <c r="L114" s="54"/>
      <c r="M114" s="54"/>
      <c r="N114" s="54"/>
      <c r="O114" s="54"/>
      <c r="P114" s="54"/>
      <c r="Q114" s="54"/>
      <c r="R114" s="54"/>
      <c r="S114" s="54"/>
      <c r="T114" s="54"/>
      <c r="U114" s="54"/>
      <c r="V114" s="54"/>
      <c r="W114" s="54"/>
    </row>
    <row r="115" spans="1:23" ht="16.5" x14ac:dyDescent="0.3">
      <c r="A115" s="54"/>
      <c r="B115" s="205" t="s">
        <v>109</v>
      </c>
      <c r="C115" s="209"/>
      <c r="D115" s="209"/>
      <c r="E115" s="209"/>
      <c r="F115" s="54"/>
      <c r="G115" s="54"/>
      <c r="H115" s="54"/>
      <c r="I115" s="54"/>
      <c r="J115" s="54"/>
      <c r="K115" s="54"/>
      <c r="L115" s="54"/>
      <c r="M115" s="54"/>
      <c r="N115" s="54"/>
      <c r="O115" s="54"/>
      <c r="P115" s="54"/>
      <c r="Q115" s="54"/>
      <c r="R115" s="54"/>
      <c r="S115" s="54"/>
      <c r="T115" s="54"/>
      <c r="U115" s="54"/>
      <c r="V115" s="54"/>
      <c r="W115" s="54"/>
    </row>
    <row r="116" spans="1:23" ht="16.5" x14ac:dyDescent="0.3">
      <c r="A116" s="54"/>
      <c r="B116" s="205" t="s">
        <v>110</v>
      </c>
      <c r="C116" s="209"/>
      <c r="D116" s="209"/>
      <c r="E116" s="209"/>
      <c r="F116" s="54"/>
      <c r="G116" s="54"/>
      <c r="H116" s="54"/>
      <c r="I116" s="54"/>
      <c r="J116" s="54"/>
      <c r="K116" s="54"/>
      <c r="L116" s="54"/>
      <c r="M116" s="54"/>
      <c r="N116" s="54"/>
      <c r="O116" s="54"/>
      <c r="P116" s="54"/>
      <c r="Q116" s="54"/>
      <c r="R116" s="54"/>
      <c r="S116" s="54"/>
      <c r="T116" s="54"/>
      <c r="U116" s="54"/>
      <c r="V116" s="54"/>
      <c r="W116" s="54"/>
    </row>
    <row r="117" spans="1:23" ht="16.5" x14ac:dyDescent="0.3">
      <c r="A117" s="54"/>
      <c r="B117" s="205" t="s">
        <v>111</v>
      </c>
      <c r="C117" s="209"/>
      <c r="D117" s="209"/>
      <c r="E117" s="209"/>
      <c r="F117" s="54"/>
      <c r="G117" s="54"/>
      <c r="H117" s="54"/>
      <c r="I117" s="54"/>
      <c r="J117" s="54"/>
      <c r="K117" s="54"/>
      <c r="L117" s="54"/>
      <c r="M117" s="54"/>
      <c r="N117" s="54"/>
      <c r="O117" s="54"/>
      <c r="P117" s="54"/>
      <c r="Q117" s="54"/>
      <c r="R117" s="54"/>
      <c r="S117" s="54"/>
      <c r="T117" s="54"/>
      <c r="U117" s="54"/>
      <c r="V117" s="54"/>
      <c r="W117" s="54"/>
    </row>
    <row r="118" spans="1:23" ht="16.5" x14ac:dyDescent="0.3">
      <c r="A118" s="54"/>
      <c r="B118" s="210" t="s">
        <v>112</v>
      </c>
      <c r="C118" s="211"/>
      <c r="D118" s="214"/>
      <c r="E118" s="211"/>
      <c r="F118" s="54"/>
      <c r="G118" s="54"/>
      <c r="H118" s="54"/>
      <c r="I118" s="54"/>
      <c r="J118" s="54"/>
      <c r="K118" s="54"/>
      <c r="L118" s="54"/>
      <c r="M118" s="54"/>
      <c r="N118" s="54"/>
      <c r="O118" s="54"/>
      <c r="P118" s="54"/>
      <c r="Q118" s="54"/>
      <c r="R118" s="54"/>
      <c r="S118" s="54"/>
      <c r="T118" s="54"/>
      <c r="U118" s="54"/>
      <c r="V118" s="54"/>
      <c r="W118" s="54"/>
    </row>
    <row r="119" spans="1:23" ht="16.5" x14ac:dyDescent="0.3">
      <c r="A119" s="54"/>
      <c r="B119" s="205" t="s">
        <v>113</v>
      </c>
      <c r="C119" s="209"/>
      <c r="D119" s="209"/>
      <c r="E119" s="209"/>
      <c r="F119" s="54"/>
      <c r="G119" s="54"/>
      <c r="H119" s="54"/>
      <c r="I119" s="54"/>
      <c r="J119" s="54"/>
      <c r="K119" s="54"/>
      <c r="L119" s="54"/>
      <c r="M119" s="54"/>
      <c r="N119" s="54"/>
      <c r="O119" s="54"/>
      <c r="P119" s="54"/>
      <c r="Q119" s="54"/>
      <c r="R119" s="54"/>
      <c r="S119" s="54"/>
      <c r="T119" s="54"/>
      <c r="U119" s="54"/>
      <c r="V119" s="54"/>
      <c r="W119" s="54"/>
    </row>
    <row r="120" spans="1:23" ht="16.5" x14ac:dyDescent="0.3">
      <c r="A120" s="54"/>
      <c r="B120" s="205" t="s">
        <v>114</v>
      </c>
      <c r="C120" s="209"/>
      <c r="D120" s="209"/>
      <c r="E120" s="209"/>
      <c r="F120" s="54"/>
      <c r="G120" s="54"/>
      <c r="H120" s="54"/>
      <c r="I120" s="54"/>
      <c r="J120" s="54"/>
      <c r="K120" s="54"/>
      <c r="L120" s="54"/>
      <c r="M120" s="54"/>
      <c r="N120" s="54"/>
      <c r="O120" s="54"/>
      <c r="P120" s="54"/>
      <c r="Q120" s="54"/>
      <c r="R120" s="54"/>
      <c r="S120" s="54"/>
      <c r="T120" s="54"/>
      <c r="U120" s="54"/>
      <c r="V120" s="54"/>
      <c r="W120" s="54"/>
    </row>
    <row r="121" spans="1:23" ht="16.5" x14ac:dyDescent="0.3">
      <c r="A121" s="54"/>
      <c r="B121" s="205" t="s">
        <v>115</v>
      </c>
      <c r="C121" s="209"/>
      <c r="D121" s="209"/>
      <c r="E121" s="209"/>
      <c r="F121" s="54"/>
      <c r="G121" s="54"/>
      <c r="H121" s="54"/>
      <c r="I121" s="54"/>
      <c r="J121" s="54"/>
      <c r="K121" s="54"/>
      <c r="L121" s="54"/>
      <c r="M121" s="54"/>
      <c r="N121" s="54"/>
      <c r="O121" s="54"/>
      <c r="P121" s="54"/>
      <c r="Q121" s="54"/>
      <c r="R121" s="54"/>
      <c r="S121" s="54"/>
      <c r="T121" s="54"/>
      <c r="U121" s="54"/>
      <c r="V121" s="54"/>
      <c r="W121" s="54"/>
    </row>
    <row r="122" spans="1:23" ht="16.5" x14ac:dyDescent="0.3">
      <c r="A122" s="220"/>
      <c r="B122" s="112"/>
      <c r="C122" s="112"/>
      <c r="D122" s="112"/>
      <c r="E122" s="112"/>
      <c r="F122" s="54"/>
      <c r="G122" s="54"/>
      <c r="H122" s="54"/>
      <c r="I122" s="54"/>
      <c r="J122" s="54"/>
      <c r="K122" s="54"/>
      <c r="L122" s="54"/>
      <c r="M122" s="54"/>
      <c r="N122" s="54"/>
      <c r="O122" s="54"/>
      <c r="P122" s="54"/>
      <c r="Q122" s="54"/>
      <c r="R122" s="54"/>
      <c r="S122" s="54"/>
      <c r="T122" s="54"/>
      <c r="U122" s="54"/>
      <c r="V122" s="54"/>
      <c r="W122" s="54"/>
    </row>
    <row r="123" spans="1:23" ht="16.5" x14ac:dyDescent="0.3">
      <c r="A123" s="220"/>
      <c r="B123" s="112"/>
      <c r="C123" s="112"/>
      <c r="D123" s="112"/>
      <c r="E123" s="112"/>
      <c r="F123" s="54"/>
      <c r="G123" s="54"/>
      <c r="H123" s="54"/>
      <c r="I123" s="54"/>
      <c r="J123" s="54"/>
      <c r="K123" s="54"/>
      <c r="L123" s="54"/>
      <c r="M123" s="54"/>
      <c r="N123" s="54"/>
      <c r="O123" s="54"/>
      <c r="P123" s="54"/>
      <c r="Q123" s="54"/>
      <c r="R123" s="54"/>
      <c r="S123" s="54"/>
      <c r="T123" s="54"/>
      <c r="U123" s="54"/>
      <c r="V123" s="54"/>
      <c r="W123" s="54"/>
    </row>
    <row r="124" spans="1:23" ht="16.5" x14ac:dyDescent="0.3">
      <c r="A124" s="220" t="s">
        <v>116</v>
      </c>
      <c r="B124" s="112"/>
      <c r="C124" s="112"/>
      <c r="D124" s="112"/>
      <c r="E124" s="112"/>
      <c r="F124" s="54"/>
      <c r="G124" s="54"/>
      <c r="H124" s="54"/>
      <c r="I124" s="54"/>
      <c r="J124" s="54"/>
      <c r="K124" s="54"/>
      <c r="L124" s="54"/>
      <c r="M124" s="54"/>
      <c r="N124" s="54"/>
      <c r="O124" s="54"/>
      <c r="P124" s="54"/>
      <c r="Q124" s="54"/>
      <c r="R124" s="54"/>
      <c r="S124" s="54"/>
      <c r="T124" s="54"/>
      <c r="U124" s="54"/>
      <c r="V124" s="54"/>
      <c r="W124" s="54"/>
    </row>
    <row r="125" spans="1:23" ht="16.5" x14ac:dyDescent="0.3">
      <c r="A125" s="220"/>
      <c r="B125" s="112"/>
      <c r="C125" s="112"/>
      <c r="D125" s="112"/>
      <c r="E125" s="112"/>
      <c r="F125" s="54"/>
      <c r="G125" s="54"/>
      <c r="H125" s="54"/>
      <c r="I125" s="54"/>
      <c r="J125" s="54"/>
      <c r="K125" s="54"/>
      <c r="L125" s="54"/>
      <c r="M125" s="54"/>
      <c r="N125" s="54"/>
      <c r="O125" s="54"/>
      <c r="P125" s="54"/>
      <c r="Q125" s="54"/>
      <c r="R125" s="54"/>
      <c r="S125" s="54"/>
      <c r="T125" s="54"/>
      <c r="U125" s="54"/>
      <c r="V125" s="54"/>
      <c r="W125" s="54"/>
    </row>
    <row r="126" spans="1:23" ht="16.5" x14ac:dyDescent="0.3">
      <c r="A126" s="220" t="s">
        <v>117</v>
      </c>
      <c r="B126" s="112"/>
      <c r="C126" s="112"/>
      <c r="D126" s="112"/>
      <c r="E126" s="112"/>
      <c r="F126" s="54"/>
      <c r="G126" s="54"/>
      <c r="H126" s="54"/>
      <c r="I126" s="54"/>
      <c r="J126" s="54"/>
      <c r="K126" s="54"/>
      <c r="L126" s="54"/>
      <c r="M126" s="54"/>
      <c r="N126" s="54"/>
      <c r="O126" s="54"/>
      <c r="P126" s="54"/>
      <c r="Q126" s="54"/>
      <c r="R126" s="54"/>
      <c r="S126" s="54"/>
      <c r="T126" s="54"/>
      <c r="U126" s="54"/>
      <c r="V126" s="54"/>
      <c r="W126" s="54"/>
    </row>
    <row r="127" spans="1:23" ht="16.5" x14ac:dyDescent="0.3">
      <c r="A127" s="273" t="s">
        <v>118</v>
      </c>
      <c r="B127" s="273"/>
      <c r="C127" s="273"/>
      <c r="D127" s="273"/>
      <c r="E127" s="273"/>
      <c r="F127" s="273"/>
      <c r="G127" s="54"/>
      <c r="H127" s="54"/>
      <c r="I127" s="54"/>
      <c r="J127" s="54"/>
      <c r="K127" s="54"/>
      <c r="L127" s="54"/>
      <c r="M127" s="54"/>
      <c r="N127" s="54"/>
      <c r="O127" s="54"/>
      <c r="P127" s="54"/>
      <c r="Q127" s="54"/>
      <c r="R127" s="54"/>
      <c r="S127" s="54"/>
      <c r="T127" s="54"/>
      <c r="U127" s="54"/>
      <c r="V127" s="54"/>
      <c r="W127" s="54"/>
    </row>
    <row r="128" spans="1:23" ht="21" customHeight="1" x14ac:dyDescent="0.3">
      <c r="A128" s="273"/>
      <c r="B128" s="273"/>
      <c r="C128" s="273"/>
      <c r="D128" s="273"/>
      <c r="E128" s="273"/>
      <c r="F128" s="273"/>
      <c r="G128" s="54"/>
      <c r="H128" s="54"/>
      <c r="I128" s="54"/>
      <c r="J128" s="54"/>
      <c r="K128" s="54"/>
      <c r="L128" s="54"/>
      <c r="M128" s="54"/>
      <c r="N128" s="54"/>
      <c r="O128" s="54"/>
      <c r="P128" s="54"/>
      <c r="Q128" s="54"/>
      <c r="R128" s="54"/>
      <c r="S128" s="54"/>
      <c r="T128" s="54"/>
      <c r="U128" s="54"/>
      <c r="V128" s="54"/>
      <c r="W128" s="54"/>
    </row>
    <row r="129" spans="1:23" ht="16.5" x14ac:dyDescent="0.3">
      <c r="A129" s="54"/>
      <c r="B129" s="287" t="s">
        <v>38</v>
      </c>
      <c r="C129" s="288"/>
      <c r="D129" s="289"/>
      <c r="E129" s="112"/>
      <c r="F129" s="54"/>
      <c r="G129" s="54"/>
      <c r="H129" s="54"/>
      <c r="I129" s="54"/>
      <c r="J129" s="54"/>
      <c r="K129" s="54"/>
      <c r="L129" s="54"/>
      <c r="M129" s="54"/>
      <c r="N129" s="54"/>
      <c r="O129" s="54"/>
      <c r="P129" s="54"/>
      <c r="Q129" s="54"/>
      <c r="R129" s="54"/>
      <c r="S129" s="54"/>
      <c r="T129" s="54"/>
      <c r="U129" s="54"/>
      <c r="V129" s="54"/>
      <c r="W129" s="54"/>
    </row>
    <row r="130" spans="1:23" ht="33" x14ac:dyDescent="0.3">
      <c r="A130" s="54"/>
      <c r="B130" s="212" t="s">
        <v>17</v>
      </c>
      <c r="C130" s="208" t="s">
        <v>159</v>
      </c>
      <c r="D130" s="208" t="s">
        <v>160</v>
      </c>
      <c r="E130" s="112"/>
      <c r="F130" s="54"/>
      <c r="G130" s="54"/>
      <c r="H130" s="54"/>
      <c r="I130" s="54"/>
      <c r="J130" s="54"/>
      <c r="K130" s="54"/>
      <c r="L130" s="54"/>
      <c r="M130" s="54"/>
      <c r="N130" s="54"/>
      <c r="O130" s="54"/>
      <c r="P130" s="54"/>
      <c r="Q130" s="54"/>
      <c r="R130" s="54"/>
      <c r="S130" s="54"/>
      <c r="T130" s="54"/>
      <c r="U130" s="54"/>
      <c r="V130" s="54"/>
      <c r="W130" s="54"/>
    </row>
    <row r="131" spans="1:23" ht="16.5" x14ac:dyDescent="0.3">
      <c r="A131" s="54"/>
      <c r="B131" s="205"/>
      <c r="C131" s="205"/>
      <c r="D131" s="205"/>
      <c r="E131" s="112"/>
      <c r="F131" s="54"/>
      <c r="G131" s="54"/>
      <c r="H131" s="54"/>
      <c r="I131" s="54"/>
      <c r="J131" s="54"/>
      <c r="K131" s="54"/>
      <c r="L131" s="54"/>
      <c r="M131" s="54"/>
      <c r="N131" s="54"/>
      <c r="O131" s="54"/>
      <c r="P131" s="54"/>
      <c r="Q131" s="54"/>
      <c r="R131" s="54"/>
      <c r="S131" s="54"/>
      <c r="T131" s="54"/>
      <c r="U131" s="54"/>
      <c r="V131" s="54"/>
      <c r="W131" s="54"/>
    </row>
    <row r="132" spans="1:23" ht="16.5" x14ac:dyDescent="0.3">
      <c r="A132" s="54"/>
      <c r="B132" s="205" t="s">
        <v>147</v>
      </c>
      <c r="C132" s="215"/>
      <c r="D132" s="215"/>
      <c r="E132" s="112"/>
      <c r="F132" s="54"/>
      <c r="G132" s="54"/>
      <c r="H132" s="54"/>
      <c r="I132" s="54"/>
      <c r="J132" s="54"/>
      <c r="K132" s="54"/>
      <c r="L132" s="54"/>
      <c r="M132" s="54"/>
      <c r="N132" s="54"/>
      <c r="O132" s="54"/>
      <c r="P132" s="54"/>
      <c r="Q132" s="54"/>
      <c r="R132" s="54"/>
      <c r="S132" s="54"/>
      <c r="T132" s="54"/>
      <c r="U132" s="54"/>
      <c r="V132" s="54"/>
      <c r="W132" s="54"/>
    </row>
    <row r="133" spans="1:23" ht="16.5" x14ac:dyDescent="0.3">
      <c r="A133" s="54"/>
      <c r="B133" s="205" t="s">
        <v>148</v>
      </c>
      <c r="C133" s="215"/>
      <c r="D133" s="215"/>
      <c r="E133" s="112"/>
      <c r="F133" s="216"/>
      <c r="G133" s="54"/>
      <c r="H133" s="54"/>
      <c r="I133" s="54"/>
      <c r="J133" s="54"/>
      <c r="K133" s="54"/>
      <c r="L133" s="54"/>
      <c r="M133" s="54"/>
      <c r="N133" s="54"/>
      <c r="O133" s="54"/>
      <c r="P133" s="54"/>
      <c r="Q133" s="54"/>
      <c r="R133" s="54"/>
      <c r="S133" s="54"/>
      <c r="T133" s="54"/>
      <c r="U133" s="54"/>
      <c r="V133" s="54"/>
      <c r="W133" s="54"/>
    </row>
    <row r="134" spans="1:23" ht="16.5" x14ac:dyDescent="0.3">
      <c r="A134" s="54"/>
      <c r="B134" s="205" t="s">
        <v>119</v>
      </c>
      <c r="C134" s="215"/>
      <c r="D134" s="215"/>
      <c r="E134" s="112"/>
      <c r="F134" s="54"/>
      <c r="G134" s="54"/>
      <c r="H134" s="54"/>
      <c r="I134" s="54"/>
      <c r="J134" s="54"/>
      <c r="K134" s="54"/>
      <c r="L134" s="54"/>
      <c r="M134" s="54"/>
      <c r="N134" s="54"/>
      <c r="O134" s="54"/>
      <c r="P134" s="54"/>
      <c r="Q134" s="54"/>
      <c r="R134" s="54"/>
      <c r="S134" s="54"/>
      <c r="T134" s="54"/>
      <c r="U134" s="54"/>
      <c r="V134" s="54"/>
      <c r="W134" s="54"/>
    </row>
    <row r="135" spans="1:23" ht="16.5" x14ac:dyDescent="0.3">
      <c r="A135" s="54"/>
      <c r="B135" s="210" t="s">
        <v>95</v>
      </c>
      <c r="C135" s="217"/>
      <c r="D135" s="217"/>
      <c r="E135" s="112"/>
      <c r="F135" s="54"/>
      <c r="G135" s="54"/>
      <c r="H135" s="54"/>
      <c r="I135" s="54"/>
      <c r="J135" s="54"/>
      <c r="K135" s="54"/>
      <c r="L135" s="54"/>
      <c r="M135" s="54"/>
      <c r="N135" s="54"/>
      <c r="O135" s="54"/>
      <c r="P135" s="54"/>
      <c r="Q135" s="54"/>
      <c r="R135" s="54"/>
      <c r="S135" s="54"/>
      <c r="T135" s="54"/>
      <c r="U135" s="54"/>
      <c r="V135" s="54"/>
      <c r="W135" s="54"/>
    </row>
    <row r="136" spans="1:23" ht="16.5" x14ac:dyDescent="0.3">
      <c r="A136" s="54"/>
      <c r="B136" s="218"/>
      <c r="C136" s="219"/>
      <c r="D136" s="219"/>
      <c r="E136" s="112"/>
      <c r="F136" s="54"/>
      <c r="G136" s="54"/>
      <c r="H136" s="54"/>
      <c r="I136" s="54"/>
      <c r="J136" s="54"/>
      <c r="K136" s="54"/>
      <c r="L136" s="54"/>
      <c r="M136" s="54"/>
      <c r="N136" s="54"/>
      <c r="O136" s="54"/>
      <c r="P136" s="54"/>
      <c r="Q136" s="54"/>
      <c r="R136" s="54"/>
      <c r="S136" s="54"/>
      <c r="T136" s="54"/>
      <c r="U136" s="54"/>
      <c r="V136" s="54"/>
      <c r="W136" s="54"/>
    </row>
    <row r="137" spans="1:23" ht="16.5" x14ac:dyDescent="0.3">
      <c r="A137" s="220"/>
      <c r="B137" s="112"/>
      <c r="C137" s="112"/>
      <c r="D137" s="112"/>
      <c r="E137" s="112"/>
      <c r="F137" s="54"/>
      <c r="G137" s="54"/>
      <c r="H137" s="54"/>
      <c r="I137" s="54"/>
      <c r="J137" s="54"/>
      <c r="K137" s="54"/>
      <c r="L137" s="54"/>
      <c r="M137" s="54"/>
      <c r="N137" s="54"/>
      <c r="O137" s="54"/>
      <c r="P137" s="54"/>
      <c r="Q137" s="54"/>
      <c r="R137" s="54"/>
      <c r="S137" s="54"/>
      <c r="T137" s="54"/>
      <c r="U137" s="54"/>
      <c r="V137" s="54"/>
      <c r="W137" s="54"/>
    </row>
    <row r="138" spans="1:23" ht="16.5" x14ac:dyDescent="0.3">
      <c r="A138" s="274" t="s">
        <v>123</v>
      </c>
      <c r="B138" s="274"/>
      <c r="C138" s="274"/>
      <c r="D138" s="274"/>
      <c r="E138" s="274"/>
      <c r="F138" s="274"/>
      <c r="G138" s="54"/>
      <c r="H138" s="54"/>
      <c r="I138" s="54"/>
      <c r="J138" s="54"/>
      <c r="K138" s="54"/>
      <c r="L138" s="54"/>
      <c r="M138" s="54"/>
      <c r="N138" s="54"/>
      <c r="O138" s="54"/>
      <c r="P138" s="54"/>
      <c r="Q138" s="54"/>
      <c r="R138" s="54"/>
      <c r="S138" s="54"/>
      <c r="T138" s="54"/>
      <c r="U138" s="54"/>
      <c r="V138" s="54"/>
      <c r="W138" s="54"/>
    </row>
    <row r="139" spans="1:23" ht="16.5" x14ac:dyDescent="0.3">
      <c r="A139" s="220"/>
      <c r="B139" s="112"/>
      <c r="C139" s="112"/>
      <c r="D139" s="112"/>
      <c r="E139" s="112"/>
      <c r="F139" s="54"/>
      <c r="G139" s="54"/>
      <c r="H139" s="54"/>
      <c r="I139" s="54"/>
      <c r="J139" s="54"/>
      <c r="K139" s="54"/>
      <c r="L139" s="54"/>
      <c r="M139" s="54"/>
      <c r="N139" s="54"/>
      <c r="O139" s="54"/>
      <c r="P139" s="54"/>
      <c r="Q139" s="54"/>
      <c r="R139" s="54"/>
      <c r="S139" s="54"/>
      <c r="T139" s="54"/>
      <c r="U139" s="54"/>
      <c r="V139" s="54"/>
      <c r="W139" s="54"/>
    </row>
    <row r="140" spans="1:23" ht="16.5" x14ac:dyDescent="0.3">
      <c r="A140" s="221" t="s">
        <v>146</v>
      </c>
      <c r="B140" s="222"/>
      <c r="C140" s="112"/>
      <c r="D140" s="112"/>
      <c r="E140" s="112"/>
      <c r="F140" s="54"/>
      <c r="G140" s="54"/>
      <c r="H140" s="54"/>
      <c r="I140" s="54"/>
      <c r="J140" s="54"/>
      <c r="K140" s="54"/>
      <c r="L140" s="54"/>
      <c r="M140" s="54"/>
      <c r="N140" s="54"/>
      <c r="O140" s="54"/>
      <c r="P140" s="54"/>
      <c r="Q140" s="54"/>
      <c r="R140" s="54"/>
      <c r="S140" s="54"/>
      <c r="T140" s="54"/>
      <c r="U140" s="54"/>
      <c r="V140" s="54"/>
      <c r="W140" s="54"/>
    </row>
    <row r="141" spans="1:23" ht="16.5" x14ac:dyDescent="0.3">
      <c r="A141" s="220"/>
      <c r="B141" s="112"/>
      <c r="C141" s="112"/>
      <c r="D141" s="112"/>
      <c r="E141" s="112"/>
      <c r="F141" s="54"/>
      <c r="G141" s="54"/>
      <c r="H141" s="54"/>
      <c r="I141" s="54"/>
      <c r="J141" s="54"/>
      <c r="K141" s="54"/>
      <c r="L141" s="54"/>
      <c r="M141" s="54"/>
      <c r="N141" s="54"/>
      <c r="O141" s="54"/>
      <c r="P141" s="54"/>
      <c r="Q141" s="54"/>
      <c r="R141" s="54"/>
      <c r="S141" s="54"/>
      <c r="T141" s="54"/>
      <c r="U141" s="54"/>
      <c r="V141" s="54"/>
      <c r="W141" s="54"/>
    </row>
    <row r="142" spans="1:23" ht="16.5" x14ac:dyDescent="0.3">
      <c r="A142" s="220" t="s">
        <v>120</v>
      </c>
      <c r="B142" s="112"/>
      <c r="C142" s="112"/>
      <c r="D142" s="112"/>
      <c r="E142" s="112"/>
      <c r="F142" s="54"/>
      <c r="G142" s="54"/>
      <c r="H142" s="54"/>
      <c r="I142" s="54"/>
      <c r="J142" s="54"/>
      <c r="K142" s="54"/>
      <c r="L142" s="54"/>
      <c r="M142" s="54"/>
      <c r="N142" s="54"/>
      <c r="O142" s="54"/>
      <c r="P142" s="54"/>
      <c r="Q142" s="54"/>
      <c r="R142" s="54"/>
      <c r="S142" s="54"/>
      <c r="T142" s="54"/>
      <c r="U142" s="54"/>
      <c r="V142" s="54"/>
      <c r="W142" s="54"/>
    </row>
    <row r="143" spans="1:23" ht="16.5" x14ac:dyDescent="0.3">
      <c r="A143" s="220"/>
      <c r="B143" s="112"/>
      <c r="C143" s="112"/>
      <c r="D143" s="112"/>
      <c r="E143" s="112"/>
      <c r="F143" s="54"/>
      <c r="G143" s="54"/>
      <c r="H143" s="54"/>
      <c r="I143" s="54"/>
      <c r="J143" s="54"/>
      <c r="K143" s="54"/>
      <c r="L143" s="54"/>
      <c r="M143" s="54"/>
      <c r="N143" s="54"/>
      <c r="O143" s="54"/>
      <c r="P143" s="54"/>
      <c r="Q143" s="54"/>
      <c r="R143" s="54"/>
      <c r="S143" s="54"/>
      <c r="T143" s="54"/>
      <c r="U143" s="54"/>
      <c r="V143" s="54"/>
      <c r="W143" s="54"/>
    </row>
    <row r="144" spans="1:23" ht="33" x14ac:dyDescent="0.3">
      <c r="A144" s="54"/>
      <c r="B144" s="212" t="s">
        <v>90</v>
      </c>
      <c r="C144" s="208" t="s">
        <v>77</v>
      </c>
      <c r="D144" s="208" t="s">
        <v>78</v>
      </c>
      <c r="E144" s="112"/>
      <c r="F144" s="54"/>
      <c r="G144" s="54"/>
      <c r="H144" s="54"/>
      <c r="I144" s="54"/>
      <c r="J144" s="54"/>
      <c r="K144" s="54"/>
      <c r="L144" s="54"/>
      <c r="M144" s="54"/>
      <c r="N144" s="54"/>
      <c r="O144" s="54"/>
      <c r="P144" s="54"/>
      <c r="Q144" s="54"/>
      <c r="R144" s="54"/>
      <c r="S144" s="54"/>
      <c r="T144" s="54"/>
      <c r="U144" s="54"/>
      <c r="V144" s="54"/>
      <c r="W144" s="54"/>
    </row>
    <row r="145" spans="1:23" ht="15" customHeight="1" x14ac:dyDescent="0.3">
      <c r="A145" s="54"/>
      <c r="B145" s="205"/>
      <c r="C145" s="275" t="s">
        <v>121</v>
      </c>
      <c r="D145" s="276"/>
      <c r="E145" s="112"/>
      <c r="F145" s="54"/>
      <c r="G145" s="54"/>
      <c r="H145" s="54"/>
      <c r="I145" s="54"/>
      <c r="J145" s="54"/>
      <c r="K145" s="54"/>
      <c r="L145" s="54"/>
      <c r="M145" s="54"/>
      <c r="N145" s="54"/>
      <c r="O145" s="54"/>
      <c r="P145" s="54"/>
      <c r="Q145" s="54"/>
      <c r="R145" s="54"/>
      <c r="S145" s="54"/>
      <c r="T145" s="54"/>
      <c r="U145" s="54"/>
      <c r="V145" s="54"/>
      <c r="W145" s="54"/>
    </row>
    <row r="146" spans="1:23" ht="16.5" x14ac:dyDescent="0.3">
      <c r="A146" s="54"/>
      <c r="B146" s="205"/>
      <c r="C146" s="277"/>
      <c r="D146" s="278"/>
      <c r="E146" s="112"/>
      <c r="F146" s="54"/>
      <c r="G146" s="54"/>
      <c r="H146" s="54"/>
      <c r="I146" s="54"/>
      <c r="J146" s="54"/>
      <c r="K146" s="54"/>
      <c r="L146" s="54"/>
      <c r="M146" s="54"/>
      <c r="N146" s="54"/>
      <c r="O146" s="54"/>
      <c r="P146" s="54"/>
      <c r="Q146" s="54"/>
      <c r="R146" s="54"/>
      <c r="S146" s="54"/>
      <c r="T146" s="54"/>
      <c r="U146" s="54"/>
      <c r="V146" s="54"/>
      <c r="W146" s="54"/>
    </row>
    <row r="147" spans="1:23" ht="16.5" x14ac:dyDescent="0.3">
      <c r="A147" s="54"/>
      <c r="B147" s="212" t="s">
        <v>95</v>
      </c>
      <c r="C147" s="205"/>
      <c r="D147" s="205"/>
      <c r="E147" s="112"/>
      <c r="F147" s="54"/>
      <c r="G147" s="54"/>
      <c r="H147" s="54"/>
      <c r="I147" s="54"/>
      <c r="J147" s="54"/>
      <c r="K147" s="54"/>
      <c r="L147" s="54"/>
      <c r="M147" s="54"/>
      <c r="N147" s="54"/>
      <c r="O147" s="54"/>
      <c r="P147" s="54"/>
      <c r="Q147" s="54"/>
      <c r="R147" s="54"/>
      <c r="S147" s="54"/>
      <c r="T147" s="54"/>
      <c r="U147" s="54"/>
      <c r="V147" s="54"/>
      <c r="W147" s="54"/>
    </row>
    <row r="148" spans="1:23" ht="16.5" x14ac:dyDescent="0.3">
      <c r="A148" s="220"/>
      <c r="B148" s="112"/>
      <c r="C148" s="112"/>
      <c r="D148" s="112"/>
      <c r="E148" s="112"/>
      <c r="F148" s="54"/>
      <c r="G148" s="54"/>
      <c r="H148" s="54"/>
      <c r="I148" s="54"/>
      <c r="J148" s="54"/>
      <c r="K148" s="54"/>
      <c r="L148" s="54"/>
      <c r="M148" s="54"/>
      <c r="N148" s="54"/>
      <c r="O148" s="54"/>
      <c r="P148" s="54"/>
      <c r="Q148" s="54"/>
      <c r="R148" s="54"/>
      <c r="S148" s="54"/>
      <c r="T148" s="54"/>
      <c r="U148" s="54"/>
      <c r="V148" s="54"/>
      <c r="W148" s="54"/>
    </row>
    <row r="149" spans="1:23" ht="16.5" x14ac:dyDescent="0.3">
      <c r="A149" s="220"/>
      <c r="B149" s="112"/>
      <c r="C149" s="112"/>
      <c r="D149" s="112"/>
      <c r="E149" s="112"/>
      <c r="F149" s="54"/>
      <c r="G149" s="54"/>
      <c r="H149" s="54"/>
      <c r="I149" s="54"/>
      <c r="J149" s="54"/>
      <c r="K149" s="54"/>
      <c r="L149" s="54"/>
      <c r="M149" s="54"/>
      <c r="N149" s="54"/>
      <c r="O149" s="54"/>
      <c r="P149" s="54"/>
      <c r="Q149" s="54"/>
      <c r="R149" s="54"/>
      <c r="S149" s="54"/>
      <c r="T149" s="54"/>
      <c r="U149" s="54"/>
      <c r="V149" s="54"/>
      <c r="W149" s="54"/>
    </row>
    <row r="150" spans="1:23" ht="16.5" x14ac:dyDescent="0.3">
      <c r="A150" s="220" t="s">
        <v>122</v>
      </c>
      <c r="B150" s="112"/>
      <c r="C150" s="112"/>
      <c r="D150" s="112"/>
      <c r="E150" s="112"/>
      <c r="F150" s="54"/>
      <c r="G150" s="54"/>
      <c r="H150" s="54"/>
      <c r="I150" s="54"/>
      <c r="J150" s="54"/>
      <c r="K150" s="54"/>
      <c r="L150" s="54"/>
      <c r="M150" s="54"/>
      <c r="N150" s="54"/>
      <c r="O150" s="54"/>
      <c r="P150" s="54"/>
      <c r="Q150" s="54"/>
      <c r="R150" s="54"/>
      <c r="S150" s="54"/>
      <c r="T150" s="54"/>
      <c r="U150" s="54"/>
      <c r="V150" s="54"/>
      <c r="W150" s="54"/>
    </row>
    <row r="151" spans="1:23" ht="16.5" x14ac:dyDescent="0.3">
      <c r="A151" s="220"/>
      <c r="B151" s="112"/>
      <c r="C151" s="112"/>
      <c r="D151" s="112"/>
      <c r="E151" s="112"/>
      <c r="F151" s="54"/>
      <c r="G151" s="54"/>
      <c r="H151" s="54"/>
      <c r="I151" s="54"/>
      <c r="J151" s="54"/>
      <c r="K151" s="54"/>
      <c r="L151" s="54"/>
      <c r="M151" s="54"/>
      <c r="N151" s="54"/>
      <c r="O151" s="54"/>
      <c r="P151" s="54"/>
      <c r="Q151" s="54"/>
      <c r="R151" s="54"/>
      <c r="S151" s="54"/>
      <c r="T151" s="54"/>
      <c r="U151" s="54"/>
      <c r="V151" s="54"/>
      <c r="W151" s="54"/>
    </row>
    <row r="152" spans="1:23" ht="33" x14ac:dyDescent="0.3">
      <c r="A152" s="54"/>
      <c r="B152" s="208" t="s">
        <v>90</v>
      </c>
      <c r="C152" s="208" t="s">
        <v>77</v>
      </c>
      <c r="D152" s="208" t="s">
        <v>78</v>
      </c>
      <c r="E152" s="112"/>
      <c r="F152" s="54"/>
      <c r="G152" s="54"/>
      <c r="H152" s="54"/>
      <c r="I152" s="54"/>
      <c r="J152" s="54"/>
      <c r="K152" s="54"/>
      <c r="L152" s="54"/>
      <c r="M152" s="54"/>
      <c r="N152" s="54"/>
      <c r="O152" s="54"/>
      <c r="P152" s="54"/>
      <c r="Q152" s="54"/>
      <c r="R152" s="54"/>
      <c r="S152" s="54"/>
      <c r="T152" s="54"/>
      <c r="U152" s="54"/>
      <c r="V152" s="54"/>
      <c r="W152" s="54"/>
    </row>
    <row r="153" spans="1:23" ht="16.5" x14ac:dyDescent="0.3">
      <c r="A153" s="54"/>
      <c r="B153" s="205" t="s">
        <v>30</v>
      </c>
      <c r="C153" s="223"/>
      <c r="D153" s="223"/>
      <c r="E153" s="112"/>
      <c r="F153" s="54"/>
      <c r="G153" s="54"/>
      <c r="H153" s="54"/>
      <c r="I153" s="54"/>
      <c r="J153" s="54"/>
      <c r="K153" s="54"/>
      <c r="L153" s="54"/>
      <c r="M153" s="54"/>
      <c r="N153" s="54"/>
      <c r="O153" s="54"/>
      <c r="P153" s="54"/>
      <c r="Q153" s="54"/>
      <c r="R153" s="54"/>
      <c r="S153" s="54"/>
      <c r="T153" s="54"/>
      <c r="U153" s="54"/>
      <c r="V153" s="54"/>
      <c r="W153" s="54"/>
    </row>
    <row r="154" spans="1:23" ht="16.5" x14ac:dyDescent="0.3">
      <c r="A154" s="54"/>
      <c r="B154" s="205"/>
      <c r="C154" s="224"/>
      <c r="D154" s="224"/>
      <c r="E154" s="112"/>
      <c r="F154" s="54"/>
      <c r="G154" s="54"/>
      <c r="H154" s="54"/>
      <c r="I154" s="54"/>
      <c r="J154" s="54"/>
      <c r="K154" s="54"/>
      <c r="L154" s="54"/>
      <c r="M154" s="54"/>
      <c r="N154" s="54"/>
      <c r="O154" s="54"/>
      <c r="P154" s="54"/>
      <c r="Q154" s="54"/>
      <c r="R154" s="54"/>
      <c r="S154" s="54"/>
      <c r="T154" s="54"/>
      <c r="U154" s="54"/>
      <c r="V154" s="54"/>
      <c r="W154" s="54"/>
    </row>
    <row r="155" spans="1:23" ht="16.5" x14ac:dyDescent="0.3">
      <c r="A155" s="54"/>
      <c r="B155" s="212" t="s">
        <v>95</v>
      </c>
      <c r="C155" s="225"/>
      <c r="D155" s="225"/>
      <c r="E155" s="112"/>
      <c r="F155" s="54"/>
      <c r="G155" s="54"/>
      <c r="H155" s="54"/>
      <c r="I155" s="54"/>
      <c r="J155" s="54"/>
      <c r="K155" s="54"/>
      <c r="L155" s="54"/>
      <c r="M155" s="54"/>
      <c r="N155" s="54"/>
      <c r="O155" s="54"/>
      <c r="P155" s="54"/>
      <c r="Q155" s="54"/>
      <c r="R155" s="54"/>
      <c r="S155" s="54"/>
      <c r="T155" s="54"/>
      <c r="U155" s="54"/>
      <c r="V155" s="54"/>
      <c r="W155" s="54"/>
    </row>
    <row r="156" spans="1:23" ht="16.5" x14ac:dyDescent="0.3">
      <c r="A156" s="226"/>
      <c r="B156" s="112"/>
      <c r="C156" s="112"/>
      <c r="D156" s="112"/>
      <c r="E156" s="112"/>
      <c r="F156" s="54"/>
      <c r="G156" s="54"/>
      <c r="H156" s="54"/>
      <c r="I156" s="54"/>
      <c r="J156" s="54"/>
      <c r="K156" s="54"/>
      <c r="L156" s="54"/>
      <c r="M156" s="54"/>
      <c r="N156" s="54"/>
      <c r="O156" s="54"/>
      <c r="P156" s="54"/>
      <c r="Q156" s="54"/>
      <c r="R156" s="54"/>
      <c r="S156" s="54"/>
      <c r="T156" s="54"/>
      <c r="U156" s="54"/>
      <c r="V156" s="54"/>
      <c r="W156" s="54"/>
    </row>
    <row r="157" spans="1:23" ht="16.5" x14ac:dyDescent="0.3">
      <c r="A157" s="54"/>
      <c r="B157" s="54"/>
      <c r="C157" s="54"/>
      <c r="D157" s="54"/>
      <c r="E157" s="54"/>
      <c r="F157" s="54"/>
      <c r="G157" s="54"/>
      <c r="H157" s="54"/>
      <c r="I157" s="54"/>
      <c r="J157" s="54"/>
      <c r="K157" s="54"/>
      <c r="L157" s="54"/>
      <c r="M157" s="54"/>
      <c r="N157" s="54"/>
      <c r="O157" s="54"/>
      <c r="P157" s="54"/>
      <c r="Q157" s="54"/>
      <c r="R157" s="54"/>
      <c r="S157" s="54"/>
      <c r="T157" s="54"/>
      <c r="U157" s="54"/>
      <c r="V157" s="54"/>
      <c r="W157" s="54"/>
    </row>
    <row r="158" spans="1:23" ht="16.5" x14ac:dyDescent="0.3">
      <c r="A158" s="230" t="s">
        <v>161</v>
      </c>
      <c r="B158" s="54"/>
      <c r="C158" s="54"/>
      <c r="D158" s="54"/>
      <c r="E158" s="54"/>
      <c r="F158" s="54"/>
      <c r="G158" s="54"/>
      <c r="H158" s="54"/>
      <c r="I158" s="54"/>
      <c r="J158" s="54"/>
      <c r="K158" s="54"/>
      <c r="L158" s="54"/>
      <c r="M158" s="54"/>
      <c r="N158" s="54"/>
      <c r="O158" s="54"/>
      <c r="P158" s="54"/>
      <c r="Q158" s="54"/>
      <c r="R158" s="54"/>
      <c r="S158" s="54"/>
      <c r="T158" s="54"/>
      <c r="U158" s="54"/>
      <c r="V158" s="54"/>
      <c r="W158" s="54"/>
    </row>
    <row r="160" spans="1:23" x14ac:dyDescent="0.2">
      <c r="A160" s="291"/>
      <c r="B160" s="291"/>
      <c r="C160" s="291"/>
      <c r="D160" s="291"/>
      <c r="E160" s="291"/>
    </row>
    <row r="161" spans="1:5" x14ac:dyDescent="0.2">
      <c r="A161" s="291"/>
      <c r="B161" s="291"/>
      <c r="C161" s="291"/>
      <c r="D161" s="291"/>
      <c r="E161" s="291"/>
    </row>
    <row r="162" spans="1:5" x14ac:dyDescent="0.2">
      <c r="A162" s="291"/>
      <c r="B162" s="291"/>
      <c r="C162" s="291"/>
      <c r="D162" s="291"/>
      <c r="E162" s="291"/>
    </row>
    <row r="163" spans="1:5" x14ac:dyDescent="0.2">
      <c r="A163" s="291"/>
      <c r="B163" s="291"/>
      <c r="C163" s="291"/>
      <c r="D163" s="291"/>
      <c r="E163" s="291"/>
    </row>
    <row r="164" spans="1:5" x14ac:dyDescent="0.2">
      <c r="A164" s="291"/>
      <c r="B164" s="291"/>
      <c r="C164" s="291"/>
      <c r="D164" s="291"/>
      <c r="E164" s="291"/>
    </row>
    <row r="165" spans="1:5" x14ac:dyDescent="0.2">
      <c r="A165" s="291"/>
      <c r="B165" s="291"/>
      <c r="C165" s="291"/>
      <c r="D165" s="291"/>
      <c r="E165" s="291"/>
    </row>
    <row r="166" spans="1:5" x14ac:dyDescent="0.2">
      <c r="A166" s="291"/>
      <c r="B166" s="291"/>
      <c r="C166" s="291"/>
      <c r="D166" s="291"/>
      <c r="E166" s="291"/>
    </row>
    <row r="167" spans="1:5" x14ac:dyDescent="0.2">
      <c r="A167" s="291"/>
      <c r="B167" s="291"/>
      <c r="C167" s="291"/>
      <c r="D167" s="291"/>
      <c r="E167" s="291"/>
    </row>
    <row r="168" spans="1:5" x14ac:dyDescent="0.2">
      <c r="A168" s="291"/>
      <c r="B168" s="291"/>
      <c r="C168" s="291"/>
      <c r="D168" s="291"/>
      <c r="E168" s="291"/>
    </row>
    <row r="169" spans="1:5" x14ac:dyDescent="0.2">
      <c r="A169" s="291"/>
      <c r="B169" s="291"/>
      <c r="C169" s="291"/>
      <c r="D169" s="291"/>
      <c r="E169" s="291"/>
    </row>
    <row r="170" spans="1:5" x14ac:dyDescent="0.2">
      <c r="A170" s="291"/>
      <c r="B170" s="291"/>
      <c r="C170" s="291"/>
      <c r="D170" s="291"/>
      <c r="E170" s="291"/>
    </row>
    <row r="171" spans="1:5" x14ac:dyDescent="0.2">
      <c r="A171" s="291"/>
      <c r="B171" s="291"/>
      <c r="C171" s="291"/>
      <c r="D171" s="291"/>
      <c r="E171" s="291"/>
    </row>
    <row r="172" spans="1:5" x14ac:dyDescent="0.2">
      <c r="A172" s="291"/>
      <c r="B172" s="291"/>
      <c r="C172" s="291"/>
      <c r="D172" s="291"/>
      <c r="E172" s="291"/>
    </row>
    <row r="173" spans="1:5" x14ac:dyDescent="0.2">
      <c r="A173" s="291"/>
      <c r="B173" s="291"/>
      <c r="C173" s="291"/>
      <c r="D173" s="291"/>
      <c r="E173" s="291"/>
    </row>
    <row r="174" spans="1:5" x14ac:dyDescent="0.2">
      <c r="A174" s="291"/>
      <c r="B174" s="291"/>
      <c r="C174" s="291"/>
      <c r="D174" s="291"/>
      <c r="E174" s="291"/>
    </row>
    <row r="175" spans="1:5" x14ac:dyDescent="0.2">
      <c r="A175" s="291"/>
      <c r="B175" s="291"/>
      <c r="C175" s="291"/>
      <c r="D175" s="291"/>
      <c r="E175" s="291"/>
    </row>
    <row r="176" spans="1:5" x14ac:dyDescent="0.2">
      <c r="A176" s="291"/>
      <c r="B176" s="291"/>
      <c r="C176" s="291"/>
      <c r="D176" s="291"/>
      <c r="E176" s="291"/>
    </row>
    <row r="177" spans="1:5" x14ac:dyDescent="0.2">
      <c r="A177" s="291"/>
      <c r="B177" s="291"/>
      <c r="C177" s="291"/>
      <c r="D177" s="291"/>
      <c r="E177" s="291"/>
    </row>
    <row r="178" spans="1:5" x14ac:dyDescent="0.2">
      <c r="A178" s="291"/>
      <c r="B178" s="291"/>
      <c r="C178" s="291"/>
      <c r="D178" s="291"/>
      <c r="E178" s="291"/>
    </row>
    <row r="179" spans="1:5" x14ac:dyDescent="0.2">
      <c r="A179" s="291"/>
      <c r="B179" s="291"/>
      <c r="C179" s="291"/>
      <c r="D179" s="291"/>
      <c r="E179" s="291"/>
    </row>
    <row r="180" spans="1:5" x14ac:dyDescent="0.2">
      <c r="A180" s="291"/>
      <c r="B180" s="291"/>
      <c r="C180" s="291"/>
      <c r="D180" s="291"/>
      <c r="E180" s="291"/>
    </row>
    <row r="181" spans="1:5" x14ac:dyDescent="0.2">
      <c r="A181" s="291"/>
      <c r="B181" s="291"/>
      <c r="C181" s="291"/>
      <c r="D181" s="291"/>
      <c r="E181" s="291"/>
    </row>
  </sheetData>
  <mergeCells count="41">
    <mergeCell ref="A34:G34"/>
    <mergeCell ref="A13:G13"/>
    <mergeCell ref="A31:I32"/>
    <mergeCell ref="A6:G6"/>
    <mergeCell ref="A8:G8"/>
    <mergeCell ref="A10:G11"/>
    <mergeCell ref="A160:E181"/>
    <mergeCell ref="A46:G47"/>
    <mergeCell ref="A2:G2"/>
    <mergeCell ref="A3:G3"/>
    <mergeCell ref="A4:G4"/>
    <mergeCell ref="A5:G5"/>
    <mergeCell ref="A35:G36"/>
    <mergeCell ref="A37:G38"/>
    <mergeCell ref="A39:G40"/>
    <mergeCell ref="A41:G41"/>
    <mergeCell ref="A42:G43"/>
    <mergeCell ref="A63:G63"/>
    <mergeCell ref="A48:G48"/>
    <mergeCell ref="A49:G50"/>
    <mergeCell ref="A51:G51"/>
    <mergeCell ref="A52:G53"/>
    <mergeCell ref="A54:G54"/>
    <mergeCell ref="A55:G56"/>
    <mergeCell ref="A57:G57"/>
    <mergeCell ref="A58:G59"/>
    <mergeCell ref="A60:G60"/>
    <mergeCell ref="A61:G61"/>
    <mergeCell ref="A62:G62"/>
    <mergeCell ref="A138:F138"/>
    <mergeCell ref="C145:D146"/>
    <mergeCell ref="A64:G65"/>
    <mergeCell ref="C71:E72"/>
    <mergeCell ref="C78:F79"/>
    <mergeCell ref="A82:G82"/>
    <mergeCell ref="A85:G85"/>
    <mergeCell ref="A87:G88"/>
    <mergeCell ref="A89:G90"/>
    <mergeCell ref="A91:G92"/>
    <mergeCell ref="A127:F128"/>
    <mergeCell ref="B129:D129"/>
  </mergeCells>
  <hyperlinks>
    <hyperlink ref="A140" location="'6'!A1" display="Ver Cuadro" xr:uid="{00000000-0004-0000-0600-000000000000}"/>
  </hyperlinks>
  <pageMargins left="0.35539215686274511"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F24" sqref="F24"/>
    </sheetView>
  </sheetViews>
  <sheetFormatPr baseColWidth="10" defaultColWidth="11.42578125" defaultRowHeight="14.25" x14ac:dyDescent="0.2"/>
  <cols>
    <col min="1" max="1" width="24.42578125" style="38" customWidth="1"/>
    <col min="2" max="2" width="47.85546875" style="38" bestFit="1" customWidth="1"/>
    <col min="3" max="3" width="23.85546875" style="38" bestFit="1" customWidth="1"/>
    <col min="4" max="4" width="13.28515625" style="38" customWidth="1"/>
    <col min="5" max="5" width="19.7109375" style="38" customWidth="1"/>
    <col min="6" max="6" width="22.140625" style="38" bestFit="1" customWidth="1"/>
    <col min="7" max="7" width="11.42578125" style="38" bestFit="1" customWidth="1"/>
    <col min="8" max="9" width="17.140625" style="38" bestFit="1" customWidth="1"/>
    <col min="10" max="10" width="21.28515625" style="38" bestFit="1" customWidth="1"/>
    <col min="11" max="11" width="17.140625" style="38" bestFit="1" customWidth="1"/>
    <col min="12" max="16384" width="11.42578125" style="38"/>
  </cols>
  <sheetData>
    <row r="1" spans="1:15" ht="16.5" x14ac:dyDescent="0.3">
      <c r="A1" s="293" t="s">
        <v>124</v>
      </c>
      <c r="B1" s="293"/>
      <c r="C1" s="54"/>
      <c r="D1" s="54"/>
      <c r="E1" s="54"/>
      <c r="F1" s="54"/>
      <c r="G1" s="54"/>
      <c r="H1" s="54"/>
      <c r="I1" s="54"/>
      <c r="J1" s="54"/>
      <c r="K1" s="54"/>
      <c r="L1" s="54"/>
      <c r="M1" s="54"/>
      <c r="N1" s="54"/>
      <c r="O1" s="54"/>
    </row>
    <row r="2" spans="1:15" ht="21" x14ac:dyDescent="0.4">
      <c r="A2" s="294" t="str">
        <f>+"COMPOSICIÓN DE LAS INVERSIONES DEL FONDO DE INVERSIÓN IN VENTURE CAPITAL FUND GUARANÍES CORRESPONDIENTE AL "&amp;UPPER(TEXT(Indice!$N$3,"DD \D\E MMMM \D\E AAAA"))</f>
        <v>COMPOSICIÓN DE LAS INVERSIONES DEL FONDO DE INVERSIÓN IN VENTURE CAPITAL FUND GUARANÍES CORRESPONDIENTE AL 31 DE MARZO DE 2022</v>
      </c>
      <c r="B2" s="295"/>
      <c r="C2" s="295"/>
      <c r="D2" s="295"/>
      <c r="E2" s="295"/>
      <c r="F2" s="295"/>
      <c r="G2" s="295"/>
      <c r="H2" s="295"/>
      <c r="I2" s="295"/>
      <c r="J2" s="54"/>
      <c r="K2" s="54"/>
      <c r="L2" s="54"/>
      <c r="M2" s="54"/>
      <c r="N2" s="54"/>
      <c r="O2" s="54"/>
    </row>
    <row r="3" spans="1:15" ht="15" customHeight="1" x14ac:dyDescent="0.3">
      <c r="A3" s="54"/>
      <c r="B3" s="54"/>
      <c r="C3" s="54"/>
      <c r="D3" s="54"/>
      <c r="E3" s="54"/>
      <c r="F3" s="54"/>
      <c r="G3" s="54"/>
      <c r="H3" s="54"/>
      <c r="I3" s="54"/>
      <c r="J3" s="54"/>
      <c r="K3" s="54"/>
      <c r="L3" s="54"/>
      <c r="M3" s="54"/>
      <c r="N3" s="54"/>
      <c r="O3" s="54"/>
    </row>
    <row r="4" spans="1:15" ht="89.25" x14ac:dyDescent="0.2">
      <c r="A4" s="231" t="s">
        <v>125</v>
      </c>
      <c r="B4" s="231" t="s">
        <v>126</v>
      </c>
      <c r="C4" s="231" t="s">
        <v>131</v>
      </c>
      <c r="D4" s="231" t="s">
        <v>132</v>
      </c>
      <c r="E4" s="232" t="s">
        <v>133</v>
      </c>
      <c r="F4" s="231" t="s">
        <v>127</v>
      </c>
      <c r="G4" s="231" t="s">
        <v>134</v>
      </c>
      <c r="H4" s="231" t="s">
        <v>135</v>
      </c>
      <c r="I4" s="231" t="s">
        <v>136</v>
      </c>
      <c r="J4" s="231" t="s">
        <v>137</v>
      </c>
      <c r="K4" s="231" t="s">
        <v>138</v>
      </c>
      <c r="L4" s="231" t="s">
        <v>139</v>
      </c>
      <c r="M4" s="231" t="s">
        <v>140</v>
      </c>
      <c r="N4" s="231" t="s">
        <v>141</v>
      </c>
      <c r="O4" s="231" t="s">
        <v>142</v>
      </c>
    </row>
    <row r="5" spans="1:15" ht="16.5" customHeight="1" x14ac:dyDescent="0.2">
      <c r="A5" s="233"/>
      <c r="B5" s="233"/>
      <c r="C5" s="233"/>
      <c r="D5" s="233"/>
      <c r="E5" s="234"/>
      <c r="F5" s="233"/>
      <c r="G5" s="233"/>
      <c r="H5" s="235"/>
      <c r="I5" s="235"/>
      <c r="J5" s="235"/>
      <c r="K5" s="235"/>
      <c r="L5" s="236"/>
      <c r="M5" s="237"/>
      <c r="N5" s="236"/>
      <c r="O5" s="236"/>
    </row>
    <row r="6" spans="1:15" ht="16.5" customHeight="1" x14ac:dyDescent="0.2">
      <c r="A6" s="233"/>
      <c r="B6" s="233"/>
      <c r="C6" s="233"/>
      <c r="D6" s="233"/>
      <c r="E6" s="234"/>
      <c r="F6" s="233"/>
      <c r="G6" s="233"/>
      <c r="H6" s="235"/>
      <c r="I6" s="235"/>
      <c r="J6" s="235"/>
      <c r="K6" s="235"/>
      <c r="L6" s="236"/>
      <c r="M6" s="237"/>
      <c r="N6" s="236"/>
      <c r="O6" s="236"/>
    </row>
    <row r="7" spans="1:15" ht="16.5" customHeight="1" x14ac:dyDescent="0.2">
      <c r="A7" s="233"/>
      <c r="B7" s="233"/>
      <c r="C7" s="233"/>
      <c r="D7" s="233"/>
      <c r="E7" s="234"/>
      <c r="F7" s="233"/>
      <c r="G7" s="233"/>
      <c r="H7" s="235"/>
      <c r="I7" s="235"/>
      <c r="J7" s="235"/>
      <c r="K7" s="235"/>
      <c r="L7" s="236"/>
      <c r="M7" s="237"/>
      <c r="N7" s="236"/>
      <c r="O7" s="236"/>
    </row>
    <row r="8" spans="1:15" ht="16.5" customHeight="1" x14ac:dyDescent="0.2">
      <c r="A8" s="233"/>
      <c r="B8" s="233"/>
      <c r="C8" s="233"/>
      <c r="D8" s="233"/>
      <c r="E8" s="234"/>
      <c r="F8" s="233"/>
      <c r="G8" s="233"/>
      <c r="H8" s="235"/>
      <c r="I8" s="235"/>
      <c r="J8" s="235"/>
      <c r="K8" s="235"/>
      <c r="L8" s="236"/>
      <c r="M8" s="237"/>
      <c r="N8" s="236"/>
      <c r="O8" s="236"/>
    </row>
    <row r="9" spans="1:15" ht="16.5" customHeight="1" x14ac:dyDescent="0.2">
      <c r="A9" s="233"/>
      <c r="B9" s="233"/>
      <c r="C9" s="233"/>
      <c r="D9" s="233"/>
      <c r="E9" s="234"/>
      <c r="F9" s="233"/>
      <c r="G9" s="233"/>
      <c r="H9" s="235"/>
      <c r="I9" s="235"/>
      <c r="J9" s="235"/>
      <c r="K9" s="235"/>
      <c r="L9" s="236"/>
      <c r="M9" s="237"/>
      <c r="N9" s="236"/>
      <c r="O9" s="236"/>
    </row>
    <row r="10" spans="1:15" ht="16.5" x14ac:dyDescent="0.2">
      <c r="A10" s="233"/>
      <c r="B10" s="233"/>
      <c r="C10" s="233"/>
      <c r="D10" s="233"/>
      <c r="E10" s="234"/>
      <c r="F10" s="233"/>
      <c r="G10" s="233"/>
      <c r="H10" s="235"/>
      <c r="I10" s="235"/>
      <c r="J10" s="235"/>
      <c r="K10" s="235"/>
      <c r="L10" s="236"/>
      <c r="M10" s="237"/>
      <c r="N10" s="236"/>
      <c r="O10" s="236"/>
    </row>
    <row r="11" spans="1:15" ht="15.75" x14ac:dyDescent="0.3">
      <c r="A11" s="296" t="s">
        <v>128</v>
      </c>
      <c r="B11" s="297"/>
      <c r="C11" s="297"/>
      <c r="D11" s="297"/>
      <c r="E11" s="297"/>
      <c r="F11" s="297"/>
      <c r="G11" s="297"/>
      <c r="H11" s="297"/>
      <c r="I11" s="297"/>
      <c r="J11" s="238">
        <f>SUM(J5:J10)</f>
        <v>0</v>
      </c>
      <c r="K11" s="296"/>
      <c r="L11" s="296"/>
      <c r="M11" s="296"/>
      <c r="N11" s="296"/>
      <c r="O11" s="296"/>
    </row>
    <row r="12" spans="1:15" ht="16.5" x14ac:dyDescent="0.3">
      <c r="A12" s="54"/>
      <c r="B12" s="54"/>
      <c r="C12" s="54"/>
      <c r="D12" s="54"/>
      <c r="E12" s="54"/>
      <c r="F12" s="54"/>
      <c r="G12" s="54"/>
      <c r="H12" s="54"/>
      <c r="I12" s="54"/>
      <c r="J12" s="54"/>
      <c r="K12" s="54"/>
      <c r="L12" s="54"/>
      <c r="M12" s="54"/>
      <c r="N12" s="54"/>
      <c r="O12" s="54"/>
    </row>
    <row r="13" spans="1:15" ht="16.5" x14ac:dyDescent="0.3">
      <c r="A13" s="54"/>
      <c r="B13" s="54"/>
      <c r="C13" s="54"/>
      <c r="D13" s="54"/>
      <c r="E13" s="54"/>
      <c r="F13" s="54"/>
      <c r="G13" s="54"/>
      <c r="H13" s="54"/>
      <c r="I13" s="54"/>
      <c r="J13" s="54"/>
      <c r="K13" s="54"/>
      <c r="L13" s="54"/>
      <c r="M13" s="54"/>
      <c r="N13" s="54"/>
      <c r="O13" s="54"/>
    </row>
    <row r="15" spans="1:15" ht="15.75" x14ac:dyDescent="0.25">
      <c r="A15" s="49"/>
      <c r="C15" s="50"/>
    </row>
  </sheetData>
  <mergeCells count="4">
    <mergeCell ref="A1:B1"/>
    <mergeCell ref="A2:I2"/>
    <mergeCell ref="A11:I11"/>
    <mergeCell ref="K11:O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007F-756F-4778-B932-C55EEDD3D1FE}">
  <dimension ref="A1:G24"/>
  <sheetViews>
    <sheetView showGridLines="0" workbookViewId="0">
      <selection activeCell="J11" sqref="J11"/>
    </sheetView>
  </sheetViews>
  <sheetFormatPr baseColWidth="10" defaultRowHeight="15" x14ac:dyDescent="0.25"/>
  <cols>
    <col min="5" max="5" width="14" customWidth="1"/>
    <col min="6" max="6" width="26.7109375" customWidth="1"/>
  </cols>
  <sheetData>
    <row r="1" spans="1:7" ht="16.5" x14ac:dyDescent="0.3">
      <c r="A1" s="54"/>
      <c r="B1" s="54"/>
      <c r="C1" s="54"/>
      <c r="D1" s="54"/>
      <c r="E1" s="54"/>
      <c r="F1" s="54"/>
      <c r="G1" s="54"/>
    </row>
    <row r="2" spans="1:7" ht="21" x14ac:dyDescent="0.25">
      <c r="A2" s="298" t="s">
        <v>162</v>
      </c>
      <c r="B2" s="298"/>
      <c r="C2" s="298"/>
      <c r="D2" s="298"/>
      <c r="E2" s="298"/>
      <c r="F2" s="298"/>
      <c r="G2" s="298"/>
    </row>
    <row r="3" spans="1:7" ht="16.5" x14ac:dyDescent="0.3">
      <c r="A3" s="54"/>
      <c r="B3" s="239"/>
      <c r="C3" s="54"/>
      <c r="D3" s="54"/>
      <c r="E3" s="54"/>
      <c r="F3" s="54"/>
      <c r="G3" s="54"/>
    </row>
    <row r="4" spans="1:7" ht="16.5" x14ac:dyDescent="0.3">
      <c r="A4" s="54"/>
      <c r="B4" s="239"/>
      <c r="C4" s="54"/>
      <c r="D4" s="54"/>
      <c r="E4" s="54"/>
      <c r="F4" s="54"/>
      <c r="G4" s="54"/>
    </row>
    <row r="5" spans="1:7" ht="16.5" x14ac:dyDescent="0.3">
      <c r="A5" s="239" t="s">
        <v>163</v>
      </c>
      <c r="B5" s="240"/>
      <c r="C5" s="240"/>
      <c r="D5" s="54"/>
      <c r="E5" s="54"/>
      <c r="F5" s="54"/>
      <c r="G5" s="54"/>
    </row>
    <row r="6" spans="1:7" ht="16.5" x14ac:dyDescent="0.3">
      <c r="A6" s="241" t="s">
        <v>152</v>
      </c>
      <c r="B6" s="240"/>
      <c r="C6" s="240"/>
      <c r="D6" s="54"/>
      <c r="E6" s="54"/>
      <c r="F6" s="54"/>
      <c r="G6" s="54"/>
    </row>
    <row r="7" spans="1:7" ht="16.5" x14ac:dyDescent="0.3">
      <c r="A7" s="54"/>
      <c r="B7" s="54"/>
      <c r="C7" s="54"/>
      <c r="D7" s="54"/>
      <c r="E7" s="54"/>
      <c r="F7" s="54"/>
      <c r="G7" s="54"/>
    </row>
    <row r="8" spans="1:7" ht="16.5" x14ac:dyDescent="0.3">
      <c r="A8" s="54"/>
      <c r="B8" s="239"/>
      <c r="C8" s="54"/>
      <c r="D8" s="54"/>
      <c r="E8" s="54"/>
      <c r="F8" s="54"/>
      <c r="G8" s="54"/>
    </row>
    <row r="9" spans="1:7" ht="16.5" x14ac:dyDescent="0.3">
      <c r="A9" s="54"/>
      <c r="B9" s="299" t="s">
        <v>179</v>
      </c>
      <c r="C9" s="299"/>
      <c r="D9" s="299"/>
      <c r="E9" s="299"/>
      <c r="F9" s="299"/>
      <c r="G9" s="54"/>
    </row>
    <row r="10" spans="1:7" ht="16.5" x14ac:dyDescent="0.3">
      <c r="A10" s="54"/>
      <c r="B10" s="299"/>
      <c r="C10" s="299"/>
      <c r="D10" s="299"/>
      <c r="E10" s="299"/>
      <c r="F10" s="299"/>
      <c r="G10" s="54"/>
    </row>
    <row r="11" spans="1:7" ht="99" customHeight="1" x14ac:dyDescent="0.3">
      <c r="A11" s="54"/>
      <c r="B11" s="299"/>
      <c r="C11" s="299"/>
      <c r="D11" s="299"/>
      <c r="E11" s="299"/>
      <c r="F11" s="299"/>
      <c r="G11" s="54"/>
    </row>
    <row r="12" spans="1:7" ht="33.75" customHeight="1" x14ac:dyDescent="0.3">
      <c r="A12" s="54"/>
      <c r="B12" s="239" t="s">
        <v>164</v>
      </c>
      <c r="C12" s="54"/>
      <c r="D12" s="54"/>
      <c r="E12" s="54"/>
      <c r="F12" s="54"/>
      <c r="G12" s="54"/>
    </row>
    <row r="13" spans="1:7" ht="16.5" x14ac:dyDescent="0.3">
      <c r="A13" s="54"/>
      <c r="B13" s="239"/>
      <c r="C13" s="54"/>
      <c r="D13" s="54"/>
      <c r="E13" s="54"/>
      <c r="F13" s="54"/>
      <c r="G13" s="54"/>
    </row>
    <row r="14" spans="1:7" ht="16.5" x14ac:dyDescent="0.3">
      <c r="A14" s="54"/>
      <c r="B14" s="239"/>
      <c r="C14" s="54"/>
      <c r="D14" s="54"/>
      <c r="E14" s="54"/>
      <c r="F14" s="54"/>
      <c r="G14" s="54"/>
    </row>
    <row r="15" spans="1:7" ht="16.5" x14ac:dyDescent="0.3">
      <c r="A15" s="54"/>
      <c r="B15" s="239"/>
      <c r="C15" s="54"/>
      <c r="D15" s="54"/>
      <c r="E15" s="54"/>
      <c r="F15" s="54"/>
      <c r="G15" s="54"/>
    </row>
    <row r="16" spans="1:7" ht="16.5" x14ac:dyDescent="0.3">
      <c r="A16" s="54"/>
      <c r="B16" s="241" t="s">
        <v>165</v>
      </c>
      <c r="C16" s="54"/>
      <c r="D16" s="54"/>
      <c r="E16" s="54"/>
      <c r="F16" s="54"/>
      <c r="G16" s="54"/>
    </row>
    <row r="17" spans="1:7" ht="16.5" x14ac:dyDescent="0.3">
      <c r="A17" s="54"/>
      <c r="B17" s="239" t="s">
        <v>166</v>
      </c>
      <c r="C17" s="54"/>
      <c r="D17" s="54"/>
      <c r="E17" s="54"/>
      <c r="F17" s="54"/>
      <c r="G17" s="54"/>
    </row>
    <row r="18" spans="1:7" ht="16.5" x14ac:dyDescent="0.3">
      <c r="A18" s="54"/>
      <c r="B18" s="54"/>
      <c r="C18" s="54"/>
      <c r="D18" s="54"/>
      <c r="E18" s="54"/>
      <c r="F18" s="54"/>
      <c r="G18" s="54"/>
    </row>
    <row r="19" spans="1:7" ht="16.5" x14ac:dyDescent="0.3">
      <c r="A19" s="54"/>
      <c r="B19" s="54"/>
      <c r="C19" s="54"/>
      <c r="D19" s="54"/>
      <c r="E19" s="54"/>
      <c r="F19" s="54"/>
      <c r="G19" s="54"/>
    </row>
    <row r="20" spans="1:7" ht="16.5" x14ac:dyDescent="0.3">
      <c r="A20" s="54"/>
      <c r="B20" s="54"/>
      <c r="C20" s="54"/>
      <c r="D20" s="54"/>
      <c r="E20" s="54"/>
      <c r="F20" s="54"/>
      <c r="G20" s="54"/>
    </row>
    <row r="21" spans="1:7" ht="16.5" x14ac:dyDescent="0.3">
      <c r="A21" s="54"/>
      <c r="B21" s="54"/>
      <c r="C21" s="54"/>
      <c r="D21" s="54"/>
      <c r="E21" s="54"/>
      <c r="F21" s="54"/>
      <c r="G21" s="54"/>
    </row>
    <row r="22" spans="1:7" ht="16.5" x14ac:dyDescent="0.3">
      <c r="A22" s="54"/>
      <c r="B22" s="54"/>
      <c r="C22" s="54"/>
      <c r="D22" s="54"/>
      <c r="E22" s="54"/>
      <c r="F22" s="54"/>
      <c r="G22" s="54"/>
    </row>
    <row r="23" spans="1:7" ht="16.5" x14ac:dyDescent="0.3">
      <c r="A23" s="54"/>
      <c r="B23" s="54"/>
      <c r="C23" s="54"/>
      <c r="D23" s="54"/>
      <c r="E23" s="54"/>
      <c r="F23" s="54"/>
      <c r="G23" s="54"/>
    </row>
    <row r="24" spans="1:7" ht="16.5" x14ac:dyDescent="0.3">
      <c r="A24" s="54"/>
      <c r="B24" s="54"/>
      <c r="C24" s="54"/>
      <c r="D24" s="54"/>
      <c r="E24" s="54"/>
      <c r="F24" s="54"/>
      <c r="G24" s="54"/>
    </row>
  </sheetData>
  <mergeCells count="2">
    <mergeCell ref="A2:G2"/>
    <mergeCell ref="B9:F11"/>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WScFfJTm04gW4ygz4GPlPuCq/aZ57JeWD3mf5psTr4k=</DigestValue>
    </Reference>
    <Reference Type="http://www.w3.org/2000/09/xmldsig#Object" URI="#idOfficeObject">
      <DigestMethod Algorithm="http://www.w3.org/2001/04/xmlenc#sha256"/>
      <DigestValue>DKcx7xuEkZMYuTpc6IdgRpLdxZGt7P/+Ny7FJrCnOTw=</DigestValue>
    </Reference>
    <Reference Type="http://uri.etsi.org/01903#SignedProperties" URI="#idSignedProperties">
      <Transforms>
        <Transform Algorithm="http://www.w3.org/TR/2001/REC-xml-c14n-20010315"/>
      </Transforms>
      <DigestMethod Algorithm="http://www.w3.org/2001/04/xmlenc#sha256"/>
      <DigestValue>ouV/RAJh0VXRFGn1nEDenjkYxMy9BPH5NKO5Kj7iNvs=</DigestValue>
    </Reference>
    <Reference Type="http://www.w3.org/2000/09/xmldsig#Object" URI="#idValidSigLnImg">
      <DigestMethod Algorithm="http://www.w3.org/2001/04/xmlenc#sha256"/>
      <DigestValue>zaaNq4M/zso9RbXQzuUiyQmxlJuX4nAHO277/DmcmWM=</DigestValue>
    </Reference>
    <Reference Type="http://www.w3.org/2000/09/xmldsig#Object" URI="#idInvalidSigLnImg">
      <DigestMethod Algorithm="http://www.w3.org/2001/04/xmlenc#sha256"/>
      <DigestValue>JZRWrzyKPQOU72lkVmwRtv5RcKOoYFfqq0Z6NFv3wnI=</DigestValue>
    </Reference>
  </SignedInfo>
  <SignatureValue>anCI768CEqvLEe04pbWedSGU4J13s3QntWNH+wBKvwAd8KnIlRObRbilhncAaLms9rWXwPqZw6ta
5zfCWVjUc4J8aBIpXFicW+A8rV6MWzqzhr75aUnFTcLNmTFrHLLhO9WCk2peiGcRBEqPSbYMu9Lr
/iAb1/QX7/o/Os+a5xglmksosDq0XAfKDtKK3vaPV9N4ZzMqS0vCbk8b2PtOv62eY3Pcfds13ipg
KtToHXEEQzNzsdAsK47HFr5qBejO4+Ks6X0WeXotV0bWi/HmFSyXDnv0H8jbXYT3vzNbV89cak/c
Z/dTOC7H67cLwLS0KxjAAgwOlAyDnx4NlsGGgw==</SignatureValue>
  <KeyInfo>
    <X509Data>
      <X509Certificate>MIIIAjCCBeqgAwIBAgIIc80uvGfQjVQwDQYJKoZIhvcNAQELBQAwWzEXMBUGA1UEBRMOUlVDIDgwMDUwMTcyLTExGjAYBgNVBAMTEUNBLURPQ1VNRU5UQSBTLkEuMRcwFQYDVQQKEw5ET0NVTUVOVEEgUy5BLjELMAkGA1UEBhMCUFkwHhcNMjEwOTAxMTQwODMyWhcNMjMwOTAxMTQxODMyWjCBpDELMAkGA1UEBhMCUFkxFjAUBgNVBAQMDUdBUkNJQSBBR1VJQVIxETAPBgNVBAUTCENJMzI4MjY0MRcwFQYDVQQqDA5NQVJJQSBBR1VTVElOQTEXMBUGA1UECgwOUEVSU09OQSBGSVNJQ0ExETAPBgNVBAsMCEZJUk1BIEYyMSUwIwYDVQQDDBxNQVJJQSBBR1VTVElOQSBHQVJDSUEgQUdVSUFSMIIBIjANBgkqhkiG9w0BAQEFAAOCAQ8AMIIBCgKCAQEA3xRJl7CIlyJyH2iKGneEckQP9wG6KZxItlmf/5f8gg9LkPK3MhiqJ+DMi/KQCLGasSjR86WXAR6WWE/iwKVdshPRCUMu3FAQ/fTPBQkcL3HvDX1OfWJKUYHmzkk490wM/uuFep9mTs9NPAkE1S3MDZ5LxdGIKutWjQA9uG6Cz4obHli+W1irP3EqQ+ceH4n6cx/IoQcZ2fGfNLUBfniTHoUq9uzrnwk+yeoSgTQwcOVHoRckGeel6d4LUAQvacWvd0eGQd1yMh7nFcSE3ESRyh6GQW4stkwCXM2GnFrZL6BfxXhzzBKaWx01JJdwweiIhwxUVY6VPBQweuiehVojiwIDAQABo4IDfjCCA3owDAYDVR0TAQH/BAIwADAOBgNVHQ8BAf8EBAMCBeAwKgYDVR0lAQH/BCAwHgYIKwYBBQUHAwEGCCsGAQUFBwMCBggrBgEFBQcDBDAdBgNVHQ4EFgQUPVyELpk5s3mjbf3G1JeIpD7T5Gg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21nYXJjaWFhZ3VpYXJ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zbJIacDNP7rCGSe7ZN2CHIBYgFAkUANheafWMEVpmE6eZy96Qwvfbl9fGnErOU6zK4/HBgNCCiV3MLCdaryDEx3hURANYBxEqIwMRdwL+VRw5pJAQQ8lOFIZGsd1YbfU8mYmg7IIQmR3xFhhwpQpg3l17KjfXoEau3AmKw1dq8VEaxAGuM79jTBehpBBg+AQG4tb17wkFOrxt0aKvaloHPKQUjePS3y5ppNa8jj51TFW3qEbGy2OWFFe/Pn0UG7taKsxucgxOpL9Hlhxg1RFGOKywqSmQG5JKJapN6TdZplAA+IF2KHaLKVsaFXrl9d8hOduLv5Sr67P5eVgR9XgTX12Ps5VYToPMRHdW2UPQEcoN5bHkdBcH57JrX6L0IgZsTg+4W4MNSeWWPhcEjbWFD9r/mQ8wu3JDHnHfGstrg07mf+k6gTUmzbxVjXZW/Cdx0sjhW2fH2J3IQLxOM/eZQVz+YtTOWQ6+9YA0w1no49bLj5fjrVmE5p5qwARoiP0DrdAJ+hZ+CHnsWVqISNJN4knePOjtv6tKYBlxIM4mYDXKGudphdQSoGp8ChrU62q/se7d7WEh9ulMuZ++2VSt1dl5RgJtqQaiQrGk0HiD04rVFiHBTDC+HRQ5pQ5GdWVnUfZjqb3DXRpt4AeeO5BqZkini+IyFG0dl2dXqWcQD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9gpfEOJWDnoFozUlGSuNf2ha98d1P/jnz2j2P84OaJk=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WxiGyKQzyu7geEaR6blowlz+7joHTyK0Jkgj6XBmTtc=</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ToaRmRYrHSuv+WnquE/RCMesDS9PPDVjgNL5E+imH3I=</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KtwoDlfRFHkYwJN/3+c2DtCkBeYeFI4NdMYF6dKBqMc=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agbUmLsVzE/ns5LxPDRZQ0j9q0tjSIJMJ5rdTM60Mlw=</DigestValue>
      </Reference>
      <Reference URI="/xl/styles.xml?ContentType=application/vnd.openxmlformats-officedocument.spreadsheetml.styles+xml">
        <DigestMethod Algorithm="http://www.w3.org/2001/04/xmlenc#sha256"/>
        <DigestValue>FWTriVqlgGyy61x9Wu3pTBYhCCgF6xbCiGoblO6gD1M=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nvWwQ1flYE0mGuaXaP136tg4R5h//NDDO73Ok8vN/6M=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5/+XmmDPsYCIg58UToMQOJVcPAJccEOQJxprarCgWds=</DigestValue>
      </Reference>
      <Reference URI="/xl/worksheets/sheet2.xml?ContentType=application/vnd.openxmlformats-officedocument.spreadsheetml.worksheet+xml">
        <DigestMethod Algorithm="http://www.w3.org/2001/04/xmlenc#sha256"/>
        <DigestValue>jRCseDGzx0Ih09ex/6cQRk8JV53GvlZCM9YpOAeahnY=</DigestValue>
      </Reference>
      <Reference URI="/xl/worksheets/sheet3.xml?ContentType=application/vnd.openxmlformats-officedocument.spreadsheetml.worksheet+xml">
        <DigestMethod Algorithm="http://www.w3.org/2001/04/xmlenc#sha256"/>
        <DigestValue>waSoHaVM51RC3K7B5suuWADCYo8W9Jjbo5MOkIfIX5o=</DigestValue>
      </Reference>
      <Reference URI="/xl/worksheets/sheet4.xml?ContentType=application/vnd.openxmlformats-officedocument.spreadsheetml.worksheet+xml">
        <DigestMethod Algorithm="http://www.w3.org/2001/04/xmlenc#sha256"/>
        <DigestValue>ZNeGaNLeFihKPa52eKawt2Eo8j3k2GTi8qmnBqQ1PfY=</DigestValue>
      </Reference>
      <Reference URI="/xl/worksheets/sheet5.xml?ContentType=application/vnd.openxmlformats-officedocument.spreadsheetml.worksheet+xml">
        <DigestMethod Algorithm="http://www.w3.org/2001/04/xmlenc#sha256"/>
        <DigestValue>B2vZAwQ6sEOGDzzS7Ij+U+StZ5DDnA/wI2CZaWM5M3s=</DigestValue>
      </Reference>
      <Reference URI="/xl/worksheets/sheet6.xml?ContentType=application/vnd.openxmlformats-officedocument.spreadsheetml.worksheet+xml">
        <DigestMethod Algorithm="http://www.w3.org/2001/04/xmlenc#sha256"/>
        <DigestValue>ctTLh41+lbPv3M+F0fiTP+9XGEOJOJD5VtMSVQ9u04U=</DigestValue>
      </Reference>
      <Reference URI="/xl/worksheets/sheet7.xml?ContentType=application/vnd.openxmlformats-officedocument.spreadsheetml.worksheet+xml">
        <DigestMethod Algorithm="http://www.w3.org/2001/04/xmlenc#sha256"/>
        <DigestValue>pogiovGxU29tIl5KtqogYFGo6BsVXUZVtgXB/e6b0nk=</DigestValue>
      </Reference>
      <Reference URI="/xl/worksheets/sheet8.xml?ContentType=application/vnd.openxmlformats-officedocument.spreadsheetml.worksheet+xml">
        <DigestMethod Algorithm="http://www.w3.org/2001/04/xmlenc#sha256"/>
        <DigestValue>0s9n0/oGRWlQL3/BpfEBE/MbIPjJ+08GFMYL5y2F470=</DigestValue>
      </Reference>
    </Manifest>
    <SignatureProperties>
      <SignatureProperty Id="idSignatureTime" Target="#idPackageSignature">
        <mdssi:SignatureTime xmlns:mdssi="http://schemas.openxmlformats.org/package/2006/digital-signature">
          <mdssi:Format>YYYY-MM-DDThh:mm:ssTZD</mdssi:Format>
          <mdssi:Value>2022-05-05T14:45:06Z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García Aguiar</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2022-05-05T14:45:06Z</xd:SigningTime>
          <xd:SigningCertificate>
            <xd:Cert>
              <xd:CertDigest>
                <DigestMethod Algorithm="http://www.w3.org/2001/04/xmlenc#sha256"/>
                <DigestValue>i19B8pUg0WdfCxZ/eto3mv6hvtBnPXLGpvS80ZIYZ20=</DigestValue>
              </xd:CertDigest>
              <xd:IssuerSerial>
                <X509IssuerName>C=PY, O=DOCUMENTA S.A., CN=CA-DOCUMENTA S.A., SERIALNUMBER=RUC 80050172-1</X509IssuerName>
                <X509SerialNumber>8344377071317847380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GBw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1AC8AMAA1AC8AMgAwADIAMg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BZQ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JAAAARwAAACkAAAAzAAAAoQ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DKAAAASAAAACUAAAAMAAAABAAAAFQAAADQAAAAKgAAADMAAADIAAAARwAAAAEAAABVVY9BhfaOQSoAAAAzAAAAFgAAAEwAAAAAAAAAAAAAAAAAAAD//////////3gAAABBAGcAdQBzAHQAaQBuAGEAIABHAGEAcgBjAO0AYQAgAEEAZwB1AGkAYQByAAoAAAAJAAAACQAAAAcAAAAFAAAABAAAAAkAAAAIAAAABAAAAAsAAAAIAAAABgAAAAcAAAAEAAAACAAAAAQAAAAKAAAACQAAAAkAAAAEAAAACAAAAAYAAABLAAAAQAAAADAAAAAFAAAAIAAAAAEAAAABAAAAEAAAAAAAAAAAAAAACAEAAIAAAAAAAAAAAAAAAAgBAACAAAAAJQAAAAwAAAACAAAAJwAAABgAAAAFAAAAAAAAAP///wAAAAAAJQAAAAwAAAAFAAAATAAAAGQAAAAAAAAAUAAAAAcBAAB8AAAAAAAAAFAAAAAIAQAALQAAACEA8AAAAAAAAAAAAAAAgD8AAAAAAAAAAAAAgD8AAAAAAAAAAAAAAAAAAAAAAAAAAAAAAAAAAAAAAAAAACUAAAAMAAAAAAAAgCgAAAAMAAAABQAAACcAAAAYAAAABQAAAAAAAAD///8AAAAAACUAAAAMAAAABQAAAEwAAABkAAAACQAAAFAAAAD+AAAAXAAAAAkAAABQAAAA9gAAAA0AAAAhAPAAAAAAAAAAAAAAAIA/AAAAAAAAAAAAAIA/AAAAAAAAAAAAAAAAAAAAAAAAAAAAAAAAAAAAAAAAAAAlAAAADAAAAAAAAIAoAAAADAAAAAUAAAAlAAAADAAAAAEAAAAYAAAADAAAAAAAAAASAAAADAAAAAEAAAAeAAAAGAAAAAkAAABQAAAA/wAAAF0AAAAlAAAADAAAAAEAAABUAAAA9AAAAAoAAABQAAAAnwAAAFwAAAABAAAAVVWPQYX2jkEKAAAAUAAAABwAAABMAAAAAAAAAAAAAAAAAAAA//////////+EAAAATQBhAHIAaQBhACAAQQBnAHUAcwB0AGkAbgBhACAARwBhAHIAYwBpAGEAIABBAGcAdQBpAGEAcgAKAAAABgAAAAQAAAADAAAABgAAAAMAAAAHAAAABwAAAAcAAAAFAAAABAAAAAMAAAAHAAAABgAAAAMAAAAIAAAABgAAAAQAAAAFAAAAAwAAAAYAAAADAAAABwAAAAcAAAAHAAAAAwAAAAYAAAAEAAAASwAAAEAAAAAwAAAABQAAACAAAAABAAAAAQAAABAAAAAAAAAAAAAAAAgBAACAAAAAAAAAAAAAAAAIAQAAgAAAACUAAAAMAAAAAgAAACcAAAAYAAAABQAAAAAAAAD///8AAAAAACUAAAAMAAAABQAAAEwAAABkAAAACQAAAGAAAAD+AAAAbAAAAAkAAABgAAAA9gAAAA0AAAAhAPAAAAAAAAAAAAAAAIA/AAAAAAAAAAAAAIA/AAAAAAAAAAAAAAAAAAAAAAAAAAAAAAAAAAAAAAAAAAAlAAAADAAAAAAAAIAoAAAADAAAAAUAAAAlAAAADAAAAAEAAAAYAAAADAAAAAAAAAASAAAADAAAAAEAAAAeAAAAGAAAAAkAAABgAAAA/wAAAG0AAAAlAAAADAAAAAEAAABUAAAAfAAAAAoAAABgAAAAOgAAAGwAAAABAAAAVVWPQYX2jkEKAAAAYAAAAAgAAABMAAAAAAAAAAAAAAAAAAAA//////////9cAAAAQwBvAG4AdABhAGQAbwByAAcAAAAHAAAABwAAAAQAAAAGAAAABwAAAAcAAAAEAAAASwAAAEAAAAAwAAAABQAAACAAAAABAAAAAQAAABAAAAAAAAAAAAAAAAgBAACAAAAAAAAAAAAAAAAIAQAAgAAAACUAAAAMAAAAAgAAACcAAAAYAAAABQAAAAAAAAD///8AAAAAACUAAAAMAAAABQAAAEwAAABkAAAACQAAAHAAAAD+AAAAfAAAAAkAAABwAAAA9gAAAA0AAAAhAPAAAAAAAAAAAAAAAIA/AAAAAAAAAAAAAIA/AAAAAAAAAAAAAAAAAAAAAAAAAAAAAAAAAAAAAAAAAAAlAAAADAAAAAAAAIAoAAAADAAAAAUAAAAlAAAADAAAAAEAAAAYAAAADAAAAAAAAAASAAAADAAAAAEAAAAWAAAADAAAAAAAAABUAAAARAEAAAoAAABwAAAA/QAAAHwAAAABAAAAVVWPQYX2jkEKAAAAcAAAACkAAABMAAAABAAAAAkAAABwAAAA/wAAAH0AAACgAAAARgBpAHIAbQBhAGQAbwAgAHAAbwByADoAIABNAEEAUgBJAEEAIABBAEcAVQBTAFQASQBOAEEAIABHAEEAUgBDAEkAQQAgAEEARwBVAEkAQQBSAHN0BgAAAAMAAAAEAAAACQAAAAYAAAAHAAAABwAAAAMAAAAHAAAABwAAAAQAAAADAAAAAwAAAAoAAAAHAAAABwAAAAMAAAAHAAAAAwAAAAcAAAAIAAAACAAAAAYAAAAGAAAAAwAAAAgAAAAHAAAAAwAAAAgAAAAHAAAABwAAAAcAAAADAAAABwAAAAMAAAAHAAAACAAAAAgAAAADAAAABwAAAAcAAAAWAAAADAAAAAAAAAAlAAAADAAAAAIAAAAOAAAAFAAAAAAAAAAQAAAAFAAAAA==</Object>
  <Object Id="idInvalidSigLnImg">AQAAAGwAAAAAAAAAAAAAAAcBAAB/AAAAAAAAAAAAAAB6EgAA8AgAACBFTUYAAAEAh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kAAABHAAAAKQAAADMAAACh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MoAAABIAAAAJQAAAAwAAAAEAAAAVAAAANAAAAAqAAAAMwAAAMgAAABHAAAAAQAAAFVVj0GF9o5BKgAAADMAAAAWAAAATAAAAAAAAAAAAAAAAAAAAP//////////eAAAAEEAZwB1AHMAdABpAG4AYQAgAEcAYQByAGMA7QBhACAAQQBnAHUAaQBhAHIACgAAAAkAAAAJAAAABwAAAAUAAAAEAAAACQAAAAgAAAAEAAAACwAAAAgAAAAGAAAABwAAAAQAAAAIAAAABAAAAAoAAAAJAAAACQAAAAQAAAAIAAAABg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ha/1xBbX8gNTiF1+KC0wTA6v36Bpz4gcA+FrijIPxV0=</DigestValue>
    </Reference>
    <Reference Type="http://www.w3.org/2000/09/xmldsig#Object" URI="#idOfficeObject">
      <DigestMethod Algorithm="http://www.w3.org/2001/04/xmlenc#sha256"/>
      <DigestValue>6UdFJ1qLGYJ+VZkTSAkfGx03Jeo3/p2DJXC+RshTLNE=</DigestValue>
    </Reference>
    <Reference Type="http://uri.etsi.org/01903#SignedProperties" URI="#idSignedProperties">
      <Transforms>
        <Transform Algorithm="http://www.w3.org/TR/2001/REC-xml-c14n-20010315"/>
      </Transforms>
      <DigestMethod Algorithm="http://www.w3.org/2001/04/xmlenc#sha256"/>
      <DigestValue>dwWlLNKQtf2CrwYVY3e3WEl/GbrnA4nyW1H9oxYBrWU=</DigestValue>
    </Reference>
    <Reference Type="http://www.w3.org/2000/09/xmldsig#Object" URI="#idValidSigLnImg">
      <DigestMethod Algorithm="http://www.w3.org/2001/04/xmlenc#sha256"/>
      <DigestValue>7lb8n5Lm1GYSNGRGJEIRZoUVranxzb2jaPQYhAI4cYA=</DigestValue>
    </Reference>
    <Reference Type="http://www.w3.org/2000/09/xmldsig#Object" URI="#idInvalidSigLnImg">
      <DigestMethod Algorithm="http://www.w3.org/2001/04/xmlenc#sha256"/>
      <DigestValue>/KohMaV06e8929e42DWWRrr6530p+cElB5u5okqBWwQ=</DigestValue>
    </Reference>
  </SignedInfo>
  <SignatureValue>es9NpXftgmO9mVSqcHNT/1X5GWNA+c53IjkXPhDfDfaUtWAusymofbQv6/M1YIJlb6zZFRBkVwiO
yFKr75Un7u/F8RcSZbACUYAS09YK90VSVJ23U9bkFuOplY6G2Aw3MUReGMTjJvDATbIwuIT3NrOj
oQuyIyxuwPhQaJdT1FAj9T4KwcWbbEthPwGVfaOO8Rx2st+jDXUqCw6k774PfaR/Yj1obKP2SMRr
kjHfXjpU5+2oM1PB5UuRUIDxKu1Y/cfUivmVVEmdRAA01lzRDHkCZycngE/Tn+d0H0ZgA9hzgEg4
uYnVNIcvkr2Wz5yKBKX72gjwBF2ccaJn1zvh4g==</SignatureValue>
  <KeyInfo>
    <X509Data>
      <X509Certificate>MIIIATCCBemgAwIBAgIIJuI7aX5/vlcwDQYJKoZIhvcNAQELBQAwWzEXMBUGA1UEBRMOUlVDIDgwMDUwMTcyLTExGjAYBgNVBAMTEUNBLURPQ1VNRU5UQSBTLkEuMRcwFQYDVQQKEw5ET0NVTUVOVEEgUy5BLjELMAkGA1UEBhMCUFkwHhcNMjEwNzI4MTQxMjQzWhcNMjMwNzI4MTQyMjQzWjCBoTELMAkGA1UEBhMCUFkxGTAXBgNVBAQMEFRBTEFWRVJBIFNBR1VJRVIxEjAQBgNVBAUTCUNJMTI0NjU3NzESMBAGA1UEKgwJSlVBTiBKT1NFMRcwFQYDVQQKDA5QRVJTT05BIEZJU0lDQTERMA8GA1UECwwIRklSTUEgRjIxIzAhBgNVBAMMGkpVQU4gSk9TRSBUQUxBVkVSQSBTQUdVSUVSMIIBIjANBgkqhkiG9w0BAQEFAAOCAQ8AMIIBCgKCAQEAp38T/ZoEWZZlB5PtEVAm1Y4znjZFh4QsHpP+3EHtMr/e6FWLpjfmJqsceb/aI2XB4hk+9x1EMjgRMBgRzaw91AgxGe9TzlF8SZBpHzm+MGjISOB+h95pAPo5SDkkB6zszpDA/SoyB9E1oWxqP8jMvscZ2CAvI+0LQ5xR5YY+wGH1L2JcsQPGBf5Y2aTtJSOxP0qF33JJmeCWL6G/pY/OaNNq6v4MHcWVZnTqsNqy9Ja1ONz2xqREkrPcChtA6xhj5m6ll3d1I4TbksLvGb9+nXchqUizlfgMnlaVvSHNeNUmS7ud5FelG5A2jSyMbJsxN1GJ4dqJhbrpzVGWN9oKDQIDAQABo4IDgDCCA3wwDAYDVR0TAQH/BAIwADAOBgNVHQ8BAf8EBAMCBeAwKgYDVR0lAQH/BCAwHgYIKwYBBQUHAwEGCCsGAQUFBwMCBggrBgEFBQcDBDAdBgNVHQ4EFgQU3nsZOG5V/AZJjhGwv+6j8HvD8K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QGA1UdEQQdMBuBGWp1YW4udGFsYXZlcmFAZWRnZS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BS76E/qCnwxcvz9C+nGV8KuZ7d86V3DyBZCBJmwFU8aer9VTjJFZwwbq/o63CoCCG7yNUu+1T3qbcp0bdhRZK7on8pkV0v8zp/WsxXZbOYsgrzvSgT93xzFRa4L8I0gXSn8xQL0lts0h2I0T6ZKEdxakyWJ3BcxSPCBpk73sbnu4RUIYQGp1dIdy0Y/vlVbTikgAdSvbHLlqzwnO6xL5P9nDWfnTnRIR7oLK9z0cNWOWYg57kH6FZCNfkKLkVzxqbqRgNEpSBZBwLce3m+91LdQ2N/kCgMr7giHV64WXeFY/YMzddrnGjn606ffgK5RMQMBgcfPiEMMUlVo/MTHtvsPVYwhBYaocpkPHSaLTa3eTmEII80aiDtZojdghe8QWZMwCbFbs4VJzzMZq3SqyiCJ2QK+D+ZFEv2d26rh6gLX3iKKc09AVVYU72Rtp9O5nvuRGkzIvLXjP8lTR/F8JXLbtDES4aJJ+uZYk4EeFR5qgPQAOGWhRcZfJzE8AyRSNvKF+kN9niBDP+KeRbCnm+MxHhEMgd0k66hBIe+e9FZlsEYmgEyaMYjL8PYI/OdAFU9dSUoW2vx0xLctKkBfVk0v7bF7iKf1CsagzF5HdprUhH9n7cs4IHc7JkcOtcb2sJ+e289lJjDYMYkW8EybbAu3hJhbj75pBzPHZeaTxpZ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9gpfEOJWDnoFozUlGSuNf2ha98d1P/jnz2j2P84OaJk=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WxiGyKQzyu7geEaR6blowlz+7joHTyK0Jkgj6XBmTtc=</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ToaRmRYrHSuv+WnquE/RCMesDS9PPDVjgNL5E+imH3I=</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KtwoDlfRFHkYwJN/3+c2DtCkBeYeFI4NdMYF6dKBqMc=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agbUmLsVzE/ns5LxPDRZQ0j9q0tjSIJMJ5rdTM60Mlw=</DigestValue>
      </Reference>
      <Reference URI="/xl/styles.xml?ContentType=application/vnd.openxmlformats-officedocument.spreadsheetml.styles+xml">
        <DigestMethod Algorithm="http://www.w3.org/2001/04/xmlenc#sha256"/>
        <DigestValue>FWTriVqlgGyy61x9Wu3pTBYhCCgF6xbCiGoblO6gD1M=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nvWwQ1flYE0mGuaXaP136tg4R5h//NDDO73Ok8vN/6M=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5/+XmmDPsYCIg58UToMQOJVcPAJccEOQJxprarCgWds=</DigestValue>
      </Reference>
      <Reference URI="/xl/worksheets/sheet2.xml?ContentType=application/vnd.openxmlformats-officedocument.spreadsheetml.worksheet+xml">
        <DigestMethod Algorithm="http://www.w3.org/2001/04/xmlenc#sha256"/>
        <DigestValue>jRCseDGzx0Ih09ex/6cQRk8JV53GvlZCM9YpOAeahnY=</DigestValue>
      </Reference>
      <Reference URI="/xl/worksheets/sheet3.xml?ContentType=application/vnd.openxmlformats-officedocument.spreadsheetml.worksheet+xml">
        <DigestMethod Algorithm="http://www.w3.org/2001/04/xmlenc#sha256"/>
        <DigestValue>waSoHaVM51RC3K7B5suuWADCYo8W9Jjbo5MOkIfIX5o=</DigestValue>
      </Reference>
      <Reference URI="/xl/worksheets/sheet4.xml?ContentType=application/vnd.openxmlformats-officedocument.spreadsheetml.worksheet+xml">
        <DigestMethod Algorithm="http://www.w3.org/2001/04/xmlenc#sha256"/>
        <DigestValue>ZNeGaNLeFihKPa52eKawt2Eo8j3k2GTi8qmnBqQ1PfY=</DigestValue>
      </Reference>
      <Reference URI="/xl/worksheets/sheet5.xml?ContentType=application/vnd.openxmlformats-officedocument.spreadsheetml.worksheet+xml">
        <DigestMethod Algorithm="http://www.w3.org/2001/04/xmlenc#sha256"/>
        <DigestValue>B2vZAwQ6sEOGDzzS7Ij+U+StZ5DDnA/wI2CZaWM5M3s=</DigestValue>
      </Reference>
      <Reference URI="/xl/worksheets/sheet6.xml?ContentType=application/vnd.openxmlformats-officedocument.spreadsheetml.worksheet+xml">
        <DigestMethod Algorithm="http://www.w3.org/2001/04/xmlenc#sha256"/>
        <DigestValue>ctTLh41+lbPv3M+F0fiTP+9XGEOJOJD5VtMSVQ9u04U=</DigestValue>
      </Reference>
      <Reference URI="/xl/worksheets/sheet7.xml?ContentType=application/vnd.openxmlformats-officedocument.spreadsheetml.worksheet+xml">
        <DigestMethod Algorithm="http://www.w3.org/2001/04/xmlenc#sha256"/>
        <DigestValue>pogiovGxU29tIl5KtqogYFGo6BsVXUZVtgXB/e6b0nk=</DigestValue>
      </Reference>
      <Reference URI="/xl/worksheets/sheet8.xml?ContentType=application/vnd.openxmlformats-officedocument.spreadsheetml.worksheet+xml">
        <DigestMethod Algorithm="http://www.w3.org/2001/04/xmlenc#sha256"/>
        <DigestValue>0s9n0/oGRWlQL3/BpfEBE/MbIPjJ+08GFMYL5y2F470=</DigestValue>
      </Reference>
    </Manifest>
    <SignatureProperties>
      <SignatureProperty Id="idSignatureTime" Target="#idPackageSignature">
        <mdssi:SignatureTime xmlns:mdssi="http://schemas.openxmlformats.org/package/2006/digital-signature">
          <mdssi:Format>YYYY-MM-DDThh:mm:ssTZD</mdssi:Format>
          <mdssi:Value>2022-05-05T15:21:22Z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Talavera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2022-05-05T15:21:22Z</xd:SigningTime>
          <xd:SigningCertificate>
            <xd:Cert>
              <xd:CertDigest>
                <DigestMethod Algorithm="http://www.w3.org/2001/04/xmlenc#sha256"/>
                <DigestValue>NzyQOkOpnuBS5UnBYfPWfUjFIrVPzgvD1M4bJpKvT1M=</DigestValue>
              </xd:CertDigest>
              <xd:IssuerSerial>
                <X509IssuerName>C=PY, O=DOCUMENTA S.A., CN=CA-DOCUMENTA S.A., SERIALNUMBER=RUC 80050172-1</X509IssuerName>
                <X509SerialNumber>2801867242457775703</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YEAAAAwgAACBFTUYAAAEA4BsAAKo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kAAAAEAAAA9wAAABEAAAAlAAAADAAAAAEAAABUAAAAfAAAAMoAAAAEAAAA9QAAABAAAAABAAAAAMCAQe0lgEHKAAAABAAAAAgAAABMAAAAAAAAAAAAAAAAAAAA//////////9cAAAANQAvADUALwAyADAAMgAyAAYAAAAE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Chu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BsG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IAAGAAAAAwAAAAcAAAAHAAAABgAAAAcAAAADAAAABwAAAAUAAAADAAAAAwAAAAQAAAAIAAAABwAAAAgAAAADAAAABAAAAAkAAAAGAAAABgAAAAMAAAAGAAAABwAAAAUAAAAHAAAABwAAAAYAAAAHAAAABwAAAAMAAAAGAAAABwAAAAgAAAAIAAAAAwAAAAYAAAAHAAAAFgAAAAwAAAAAAAAAJQAAAAwAAAACAAAADgAAABQAAAAAAAAAEAAAABQAAAA=</Object>
  <Object Id="idInvalidSigLnImg">AQAAAGwAAAAAAAAAAAAAAP8AAAB/AAAAAAAAAAAAAAAYEAAAAwgAACBFTUYAAAEAlB8AALA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kAAAAQAAAAIgAAAAQAAABY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AEgAAAAwAAAABAAAAHgAAABgAAAAiAAAABAAAAHoAAAARAAAAJQAAAAwAAAABAAAAVAAAALQAAAAjAAAABAAAAHgAAAAQAAAAAQAAAADAgEHtJYBBIwAAAAQAAAARAAAATAAAAAAAAAAAAAAAAAAAAP//////////cAAAAEkAbgB2AGEAbABpAGQAIABzAGkAZwBuAGEAdAB1AHIAZQAAAAMAAAAHAAAABQAAAAYAAAADAAAAAwAAAAcAAAADAAAABQAAAAMAAAAHAAAABwAAAAYAAAAEAAAABwAAAAQ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QQAGAAAAAwAAAAcAAAAHAAAABgAAAAcAAAADAAAABwAAAAUAAAADAAAAAwAAAAQAAAAIAAAABwAAAAgAAAADAAAABAAAAAkAAAAGAAAABgAAAAMAAAAGAAAABwAAAAUAAAAHAAAABwAAAAYAAAAHAAAABwAAAAMAAAAGAAAABwAAAAgAAAAIAAAAAwAAAAY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jO8wdQkFeqBgkl8AuSNYk2riqW5+OKpMrtrE4cOOm8Q=</DigestValue>
    </Reference>
    <Reference Type="http://www.w3.org/2000/09/xmldsig#Object" URI="#idOfficeObject">
      <DigestMethod Algorithm="http://www.w3.org/2001/04/xmlenc#sha256"/>
      <DigestValue>zfleC0hrXfLFUIRJOWshzzcmmIF9XxM64HW+oajmgqs=</DigestValue>
    </Reference>
    <Reference Type="http://uri.etsi.org/01903#SignedProperties" URI="#idSignedProperties">
      <Transforms>
        <Transform Algorithm="http://www.w3.org/TR/2001/REC-xml-c14n-20010315"/>
      </Transforms>
      <DigestMethod Algorithm="http://www.w3.org/2001/04/xmlenc#sha256"/>
      <DigestValue>sjbVxirE/qP0OzqARoh5r1S5KMjqmp9v63JBtqEdJQ8=</DigestValue>
    </Reference>
    <Reference Type="http://www.w3.org/2000/09/xmldsig#Object" URI="#idValidSigLnImg">
      <DigestMethod Algorithm="http://www.w3.org/2001/04/xmlenc#sha256"/>
      <DigestValue>K2QE1a4DmQvS7BkOn7EDAPEF0cEhchrmuzT665F1Q9Q=</DigestValue>
    </Reference>
    <Reference Type="http://www.w3.org/2000/09/xmldsig#Object" URI="#idInvalidSigLnImg">
      <DigestMethod Algorithm="http://www.w3.org/2001/04/xmlenc#sha256"/>
      <DigestValue>eaqV5kRhVG4v4eeFGQV+TzFd5Bq4OBD9lAUtzMksVlk=</DigestValue>
    </Reference>
  </SignedInfo>
  <SignatureValue>EQkLFBk6IjiK+145fnlJ/WsVe8XVNmGZcYyUc7FnbOIVlo/FpqIi5xPBHbqASjGcHrGXDqPJL9rV
Yny+8D3F2RZBg9RlNBF4p3PMHPj4GEtlfBNynyzQofh/pxITNHZYoLJXFLXGucbg0nS8dW8W7daA
fK+CLc395wOPvdav9UuI4ENPlOeY5XfqqneJxuMjPnMDT3bYUmpQQ+Sw7Cc7zz8nczvBvh+BznlB
V6UsSA0sPeGUP8kQkJ745u7OTHIXsdTGYh845bgU3n+BJUZOET2m2jsqEoYfYHa40BMSUMF8LdOR
67C4q51hufbk6iafR+rPFF46U1rCfcrmlbI8/Q==</SignatureValue>
  <KeyInfo>
    <X509Data>
      <X509Certificate>MIIH+DCCBeCgAwIBAgIIKeRycyJGe9EwDQYJKoZIhvcNAQELBQAwWzEXMBUGA1UEBRMOUlVDIDgwMDUwMTcyLTExGjAYBgNVBAMTEUNBLURPQ1VNRU5UQSBTLkEuMRcwFQYDVQQKEw5ET0NVTUVOVEEgUy5BLjELMAkGA1UEBhMCUFkwHhcNMjEwNTExMTk0MDAxWhcNMjMwNTExMTk1MDAxWjCBmTELMAkGA1UEBhMCUFkxFjAUBgNVBAQMDUNBTExJWk8gUEVDQ0kxEjAQBgNVBAUTCUNJMjAzNDY2MTERMA8GA1UEKgwIRkVERVJJQ08xFzAVBgNVBAoMDlBFUlNPTkEgRklTSUNBMREwDwYDVQQLDAhGSVJNQSBGMjEfMB0GA1UEAwwWRkVERVJJQ08gQ0FMTElaTyBQRUNDSTCCASIwDQYJKoZIhvcNAQEBBQADggEPADCCAQoCggEBAJ4tUBGNILrFPSO6CLh3AFHdgP3/9vHeJu24loazdWcdaHTpFMmUf795ZY8/rWRBtedFfxCvLALKNeK19or6fpx+vh9RW6bu7PNE2TXuQm8GHx5/smtmP8Er/nvY67eXr+Goo0j1cv/5kueF1DbipfTJ2M8MrKtAqERMxrHe/oRY+u7pWOxul73sX3Qm8yJEBDes9ZKio3dCK5EWlK5B4KIR6IYcUuaUDIOaGKHAc6uiLTth7dQ4SRfUhH8j/nBJyl0HnP/0uEj7hc7QlE/p82yrdxYEotAlg2OxRC9ll8RAP4O30w+QLCA/xAzU4wOmNNQB5FlCmPcHSNZg//pdNXcCAwEAAaOCA38wggN7MAwGA1UdEwEB/wQCMAAwDgYDVR0PAQH/BAQDAgXgMCoGA1UdJQEB/wQgMB4GCCsGAQUFBwMBBggrBgEFBQcDAgYIKwYBBQUHAwQwHQYDVR0OBBYEFFXhXTUBEQT1W0yZsI3MPZi3o3au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jBgNVHREEHDAagRhmY2FsbGl6b0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qjSH3Qu4z2KaTSb3dZiRQfPTNUnBq0bYENnsiTLyFgvMIeGE4+ahH58zqmt09yy8x6SUYcWFMIyjp3TqIeX4MRrhDgwgtFKtfzTfN7pUUhNoJ6j30xev0gSwPpKRMKlN/lCVc1KO7S8nZocYXY80HoGi/oIpxaOBnzc8M6IQ1k6SY1oeetgs0nGKb9UQDKQW+ilVZQH55SnP1BQy1o7IigKjCGBm1WxmKuecNHtxNxdVOQdeYRF93ST50XtqNCyWANDfNhB1B5wqT0R+P+NBO6RdVAkX4526k9HUTsYkw+lwautbE2SOZ4tQydZtQ07jMKxvDesi1dsh1A0v9uT8Fv1Nt+OAvZ9g2bVMopc2ibIuAfmDuhuTwzAQH6suhl0A2jW5XhZanZf3eaTqXSXbg96YYcZxUKXqIi+RZ0+PPnsPFqGbZ4vOj/eEDzdG6MzNAo4bYv8FFdwBIFqAMkNWZH4gwcJxG9HNmMfcAznDOGb4KExCihBYE47ck5JRNi4PZQzR5GLejY5kXIOc9BXWg+83ORh1N6Y1Wnu+QGDKwAmBZnO6lF1yUQ6h3YDQTgh4qnnoNiznL7SBP6MF9mf5DJGNwxbkra0S8g1GmR9N0mb8OrGNvufbCisMUgbGau0Zg7Vo+BsOnHacfrnFE2DMy8zO+2USmgdCFoTzx7Ntj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9gpfEOJWDnoFozUlGSuNf2ha98d1P/jnz2j2P84OaJk=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WxiGyKQzyu7geEaR6blowlz+7joHTyK0Jkgj6XBmTtc=</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ToaRmRYrHSuv+WnquE/RCMesDS9PPDVjgNL5E+imH3I=</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KtwoDlfRFHkYwJN/3+c2DtCkBeYeFI4NdMYF6dKBqMc=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agbUmLsVzE/ns5LxPDRZQ0j9q0tjSIJMJ5rdTM60Mlw=</DigestValue>
      </Reference>
      <Reference URI="/xl/styles.xml?ContentType=application/vnd.openxmlformats-officedocument.spreadsheetml.styles+xml">
        <DigestMethod Algorithm="http://www.w3.org/2001/04/xmlenc#sha256"/>
        <DigestValue>FWTriVqlgGyy61x9Wu3pTBYhCCgF6xbCiGoblO6gD1M=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nvWwQ1flYE0mGuaXaP136tg4R5h//NDDO73Ok8vN/6M=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5/+XmmDPsYCIg58UToMQOJVcPAJccEOQJxprarCgWds=</DigestValue>
      </Reference>
      <Reference URI="/xl/worksheets/sheet2.xml?ContentType=application/vnd.openxmlformats-officedocument.spreadsheetml.worksheet+xml">
        <DigestMethod Algorithm="http://www.w3.org/2001/04/xmlenc#sha256"/>
        <DigestValue>jRCseDGzx0Ih09ex/6cQRk8JV53GvlZCM9YpOAeahnY=</DigestValue>
      </Reference>
      <Reference URI="/xl/worksheets/sheet3.xml?ContentType=application/vnd.openxmlformats-officedocument.spreadsheetml.worksheet+xml">
        <DigestMethod Algorithm="http://www.w3.org/2001/04/xmlenc#sha256"/>
        <DigestValue>waSoHaVM51RC3K7B5suuWADCYo8W9Jjbo5MOkIfIX5o=</DigestValue>
      </Reference>
      <Reference URI="/xl/worksheets/sheet4.xml?ContentType=application/vnd.openxmlformats-officedocument.spreadsheetml.worksheet+xml">
        <DigestMethod Algorithm="http://www.w3.org/2001/04/xmlenc#sha256"/>
        <DigestValue>ZNeGaNLeFihKPa52eKawt2Eo8j3k2GTi8qmnBqQ1PfY=</DigestValue>
      </Reference>
      <Reference URI="/xl/worksheets/sheet5.xml?ContentType=application/vnd.openxmlformats-officedocument.spreadsheetml.worksheet+xml">
        <DigestMethod Algorithm="http://www.w3.org/2001/04/xmlenc#sha256"/>
        <DigestValue>B2vZAwQ6sEOGDzzS7Ij+U+StZ5DDnA/wI2CZaWM5M3s=</DigestValue>
      </Reference>
      <Reference URI="/xl/worksheets/sheet6.xml?ContentType=application/vnd.openxmlformats-officedocument.spreadsheetml.worksheet+xml">
        <DigestMethod Algorithm="http://www.w3.org/2001/04/xmlenc#sha256"/>
        <DigestValue>ctTLh41+lbPv3M+F0fiTP+9XGEOJOJD5VtMSVQ9u04U=</DigestValue>
      </Reference>
      <Reference URI="/xl/worksheets/sheet7.xml?ContentType=application/vnd.openxmlformats-officedocument.spreadsheetml.worksheet+xml">
        <DigestMethod Algorithm="http://www.w3.org/2001/04/xmlenc#sha256"/>
        <DigestValue>pogiovGxU29tIl5KtqogYFGo6BsVXUZVtgXB/e6b0nk=</DigestValue>
      </Reference>
      <Reference URI="/xl/worksheets/sheet8.xml?ContentType=application/vnd.openxmlformats-officedocument.spreadsheetml.worksheet+xml">
        <DigestMethod Algorithm="http://www.w3.org/2001/04/xmlenc#sha256"/>
        <DigestValue>0s9n0/oGRWlQL3/BpfEBE/MbIPjJ+08GFMYL5y2F470=</DigestValue>
      </Reference>
    </Manifest>
    <SignatureProperties>
      <SignatureProperty Id="idSignatureTime" Target="#idPackageSignature">
        <mdssi:SignatureTime xmlns:mdssi="http://schemas.openxmlformats.org/package/2006/digital-signature">
          <mdssi:Format>YYYY-MM-DDThh:mm:ssTZD</mdssi:Format>
          <mdssi:Value>2022-05-05T18:24:18Z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2022-05-05T18:24:18Z</xd:SigningTime>
          <xd:SigningCertificate>
            <xd:Cert>
              <xd:CertDigest>
                <DigestMethod Algorithm="http://www.w3.org/2001/04/xmlenc#sha256"/>
                <DigestValue>PNNhDNJ2Ba7orIBHSvGmM1FHnxq7pQRtVml3TwqbO38=</DigestValue>
              </xd:CertDigest>
              <xd:IssuerSerial>
                <X509IssuerName>C=PY, O=DOCUMENTA S.A., CN=CA-DOCUMENTA S.A., SERIALNUMBER=RUC 80050172-1</X509IssuerName>
                <X509SerialNumber>3018663489066925009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3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1AC8AMAA1AC8AMgAwADIAMg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C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AAAAoAAABgAAAAPwAAAGwAAAABAAAAVVWPQYX2jkEKAAAAYAAAAAoAAABMAAAAAAAAAAAAAAAAAAAA//////////9gAAAAUAByAGUAcwBpAGQAZQBuAHQAZQAGAAAABAAAAAYAAAAFAAAAAwAAAAcAAAAGAAAABwAAAAQAAAAG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S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MTg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G50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IAAAACgAAAGAAAAA/AAAAbAAAAAEAAABVVY9BhfaOQQoAAABgAAAACgAAAEwAAAAAAAAAAAAAAAAAAAD//////////2AAAABQAHIAZQBzAGkAZABlAG4AdABlAAYAAAAEAAAABgAAAAUAAAADAAAABwAAAAYAAAAHAAAABAAAAAY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vXUGAAAAAwAAAAQAAAAJAAAABgAAAAcAAAAHAAAAAwAAAAcAAAAHAAAABAAAAAMAAAADAAAABgAAAAYAAAAIAAAABgAAAAcAAAADAAAABwAAAAkAAAADAAAABwAAAAcAAAAFAAAABQAAAAMAAAAGAAAACQAAAAMAAAAGAAAABgAAAAcAAAAHAAAAA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Indice</vt:lpstr>
      <vt:lpstr>1</vt:lpstr>
      <vt:lpstr>2</vt:lpstr>
      <vt:lpstr>3</vt:lpstr>
      <vt:lpstr>4</vt:lpstr>
      <vt:lpstr>5</vt:lpstr>
      <vt:lpstr>6</vt:lpstr>
      <vt:lpstr>7</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2022-05-05T14:43:24Z</dcterms:modified>
</cp:coreProperties>
</file>