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bnbcorpy-my.sharepoint.com/personal/aacosta_bnbcorp_com_py/Documents/Escritorio/"/>
    </mc:Choice>
  </mc:AlternateContent>
  <xr:revisionPtr revIDLastSave="0" documentId="13_ncr:201_{1A761555-5CD1-4161-9ECD-4B1C6C2B4BD9}" xr6:coauthVersionLast="47" xr6:coauthVersionMax="47" xr10:uidLastSave="{00000000-0000-0000-0000-000000000000}"/>
  <bookViews>
    <workbookView xWindow="-110" yWindow="-110" windowWidth="19420" windowHeight="11500" tabRatio="935" activeTab="1" xr2:uid="{00000000-000D-0000-FFFF-FFFF00000000}"/>
  </bookViews>
  <sheets>
    <sheet name="Indice" sheetId="16" r:id="rId1"/>
    <sheet name="BG" sheetId="25" r:id="rId2"/>
    <sheet name="ER" sheetId="19" r:id="rId3"/>
    <sheet name="EVPN" sheetId="24" r:id="rId4"/>
    <sheet name="EFE" sheetId="23" r:id="rId5"/>
    <sheet name="Nota 1" sheetId="77" r:id="rId6"/>
    <sheet name="Nota1.1" sheetId="1" r:id="rId7"/>
    <sheet name="Nota 2" sheetId="2" r:id="rId8"/>
    <sheet name="Nota 3" sheetId="3" r:id="rId9"/>
    <sheet name="Nota 4" sheetId="76" r:id="rId10"/>
    <sheet name="Nota 5" sheetId="88" r:id="rId11"/>
    <sheet name="Nota 6" sheetId="5" r:id="rId12"/>
    <sheet name="Nota 7" sheetId="66" r:id="rId13"/>
    <sheet name="Nota 8" sheetId="83" r:id="rId14"/>
    <sheet name="Nota 9" sheetId="10" r:id="rId15"/>
    <sheet name="Nota 10" sheetId="44" r:id="rId16"/>
    <sheet name="Nota 11" sheetId="46" r:id="rId17"/>
    <sheet name="Nota 12" sheetId="14" r:id="rId18"/>
    <sheet name="Nota 13" sheetId="52" r:id="rId19"/>
    <sheet name="Nota 14" sheetId="84" r:id="rId20"/>
    <sheet name="Nota 15" sheetId="85" r:id="rId21"/>
    <sheet name="Nota 16" sheetId="78" r:id="rId22"/>
    <sheet name="Nota 17" sheetId="64" r:id="rId23"/>
    <sheet name="Nota 18" sheetId="79" r:id="rId24"/>
    <sheet name="Nota 19-22" sheetId="75" r:id="rId25"/>
  </sheets>
  <definedNames>
    <definedName name="_Hlk15378568" localSheetId="7">'Nota 2'!$A$12</definedName>
    <definedName name="_xlnm.Print_Area" localSheetId="1">BG!$A$1:$N$57</definedName>
    <definedName name="_xlnm.Print_Area" localSheetId="2">ER!$A$1:$D$47</definedName>
    <definedName name="_xlnm.Print_Area" localSheetId="0">Indice!$A$1:$D$35</definedName>
    <definedName name="_xlnm.Print_Area" localSheetId="15">'Nota 10'!$A$1:$D$15</definedName>
    <definedName name="_xlnm.Print_Area" localSheetId="16">'Nota 11'!$A$1:$D$17</definedName>
    <definedName name="_xlnm.Print_Area" localSheetId="18">'Nota 13'!$A$1:$E$21</definedName>
    <definedName name="_xlnm.Print_Area" localSheetId="21">'Nota 16'!$A$1:$E$25</definedName>
    <definedName name="_xlnm.Print_Area" localSheetId="22">'Nota 17'!$A$1:$D$16</definedName>
    <definedName name="_xlnm.Print_Area" localSheetId="23">'Nota 18'!$A$1:$E$30</definedName>
    <definedName name="_xlnm.Print_Area" localSheetId="24">'Nota 19-22'!$A$1:$E$27</definedName>
    <definedName name="_xlnm.Print_Area" localSheetId="7">'Nota 2'!$A$1:$I$69</definedName>
    <definedName name="_xlnm.Print_Area" localSheetId="8">'Nota 3'!$A$1:$D$14</definedName>
    <definedName name="_xlnm.Print_Area" localSheetId="12">'Nota 7'!$A$1:$M$12</definedName>
    <definedName name="_xlnm.Print_Area" localSheetId="6">Nota1.1!$A$1:$J$23</definedName>
    <definedName name="fe_ant_2">#REF!</definedName>
    <definedName name="fe_inf">#REF!</definedName>
    <definedName name="ListaTipoBien">OFFSET(#REF!,0,0,COUNTA(#REF!)-1,1)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50" i="77" l="1"/>
  <c r="E55" i="77" l="1"/>
  <c r="H55" i="77" s="1"/>
  <c r="H49" i="77"/>
  <c r="I50" i="77" l="1"/>
  <c r="E56" i="77"/>
  <c r="H56" i="77" s="1"/>
  <c r="I56" i="77" s="1"/>
  <c r="I49" i="77"/>
  <c r="I55" i="77" l="1"/>
  <c r="H8" i="77" l="1"/>
  <c r="A1" i="77"/>
  <c r="A1" i="75"/>
  <c r="F9" i="1" l="1"/>
  <c r="H8" i="1"/>
  <c r="A1" i="1" l="1"/>
</calcChain>
</file>

<file path=xl/sharedStrings.xml><?xml version="1.0" encoding="utf-8"?>
<sst xmlns="http://schemas.openxmlformats.org/spreadsheetml/2006/main" count="528" uniqueCount="384">
  <si>
    <t>NOTA 1 – DESCRIPCIÓN DE LA NATURALEZA Y DEL NEGOCIO DE LA COMPAÑÍA</t>
  </si>
  <si>
    <t>NOTA 2 - RESUMEN DE LAS PRINCIPALES POLÍTICAS CONTABLES</t>
  </si>
  <si>
    <t>Total</t>
  </si>
  <si>
    <t>La composición de la cuenta es la siguiente:</t>
  </si>
  <si>
    <t>Concepto</t>
  </si>
  <si>
    <t>El rubro de otros créditos se compone como sigue:</t>
  </si>
  <si>
    <t>INDICE</t>
  </si>
  <si>
    <t>Nota 2</t>
  </si>
  <si>
    <t>Nota 3</t>
  </si>
  <si>
    <t>Nota 4</t>
  </si>
  <si>
    <t>Nota 5</t>
  </si>
  <si>
    <t>Nota 6</t>
  </si>
  <si>
    <t>Nota 7</t>
  </si>
  <si>
    <t>Nota 8</t>
  </si>
  <si>
    <t>Nota 9</t>
  </si>
  <si>
    <t>Nota 10</t>
  </si>
  <si>
    <t>Nota 11</t>
  </si>
  <si>
    <t>Resumen de las principales políticas contables</t>
  </si>
  <si>
    <t>Otros créditos</t>
  </si>
  <si>
    <t>Patrimonio Neto</t>
  </si>
  <si>
    <t>d.   Efectivo y equivalentes de efectivo</t>
  </si>
  <si>
    <t xml:space="preserve"> </t>
  </si>
  <si>
    <t>aumento de capital</t>
  </si>
  <si>
    <t>Flujo neto de efectivo de actividades de inversión</t>
  </si>
  <si>
    <t>Efectivo al final del periodo</t>
  </si>
  <si>
    <t>EVPN</t>
  </si>
  <si>
    <t xml:space="preserve">Estado de Resultados </t>
  </si>
  <si>
    <t>Estado de Evolución del Patrimonio Neto</t>
  </si>
  <si>
    <t>Bajas</t>
  </si>
  <si>
    <t>Corrientes</t>
  </si>
  <si>
    <t>Remuneraciones y cargas sociales a pagar</t>
  </si>
  <si>
    <t>Provisiones</t>
  </si>
  <si>
    <t>Utilidad neta por acción ordinaria</t>
  </si>
  <si>
    <t>Integración del capital social</t>
  </si>
  <si>
    <t>Intereses cobrados sobre inversiones</t>
  </si>
  <si>
    <t>(Disminución) Incremento neto de efectivo</t>
  </si>
  <si>
    <t>Efectivo al principio del año</t>
  </si>
  <si>
    <t>b.   Uso de estimaciones contables</t>
  </si>
  <si>
    <t>c.   Moneda extranjera</t>
  </si>
  <si>
    <t>Inversiones temporales</t>
  </si>
  <si>
    <t>Cuentas por pagar comerciales</t>
  </si>
  <si>
    <t>Proveedores locales</t>
  </si>
  <si>
    <t>BG</t>
  </si>
  <si>
    <t>Aportes y retenciones a pagar</t>
  </si>
  <si>
    <t>ER</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</si>
  <si>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</si>
  <si>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</si>
  <si>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e.   Inversiones</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</si>
  <si>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</si>
  <si>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</si>
  <si>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a.   Bases de contabilización (Según NIF Bases de preparación de los Estados Financieros)</t>
  </si>
  <si>
    <t>Nota</t>
  </si>
  <si>
    <t>ACTIVOS</t>
  </si>
  <si>
    <t>Activos Corrientes</t>
  </si>
  <si>
    <t>Efectivo y equivalente de efectivo</t>
  </si>
  <si>
    <t>Activos no Corrientes</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</si>
  <si>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</si>
  <si>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</si>
  <si>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</si>
  <si>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</si>
  <si>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</si>
  <si>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</si>
  <si>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</si>
  <si>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</si>
  <si>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</si>
  <si>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Equipos de computación</t>
  </si>
  <si>
    <t>Total Activos</t>
  </si>
  <si>
    <t>Pasivos corrientes</t>
  </si>
  <si>
    <t>Capital integrado</t>
  </si>
  <si>
    <t>Total Patrimonio Neto</t>
  </si>
  <si>
    <t>Total Pasivos y Patrimonio Neto</t>
  </si>
  <si>
    <t xml:space="preserve">Gastos administrativos </t>
  </si>
  <si>
    <t xml:space="preserve">Utilidad/(Pérdida) neta del año </t>
  </si>
  <si>
    <t>FLUJO DE EFECTIVO DE ACTIVIDADES OPERATIVAS</t>
  </si>
  <si>
    <t xml:space="preserve">FLUJO DE EFECTIVO DE ACTIVIDADES DE INVERSIÓN </t>
  </si>
  <si>
    <t>Aquisición de inversiones</t>
  </si>
  <si>
    <t>FLUJO DE EFECTIVO DE ACTIVIDADES DE FINANCIACIÓN</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</si>
  <si>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</si>
  <si>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</si>
  <si>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</si>
  <si>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</si>
  <si>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NOTA 4 - INVERSIONES TEMPORALES</t>
  </si>
  <si>
    <t>BALANCE GENERAL</t>
  </si>
  <si>
    <t>ESTADO DE RESULTADOS</t>
  </si>
  <si>
    <t>I.V.A. Crédito fiscal</t>
  </si>
  <si>
    <t>Total activos corrientes</t>
  </si>
  <si>
    <t>Totales</t>
  </si>
  <si>
    <t>Total activos no corrientes</t>
  </si>
  <si>
    <t>Descripción de la naturaleza y del negocio de la Sociedad</t>
  </si>
  <si>
    <t>Propiedades, planta y equipo</t>
  </si>
  <si>
    <t>REF.</t>
  </si>
  <si>
    <t>Los activos y pasivos en moneda extranjera se valúan a los tipos de cambio vigentes a la fecha de cierre del ejercicio.</t>
  </si>
  <si>
    <t>Indice</t>
  </si>
  <si>
    <t>Hechos posteriores</t>
  </si>
  <si>
    <t>Propiedades, planta y equipo/Bienes de uso, neto</t>
  </si>
  <si>
    <t>Total Pasivos</t>
  </si>
  <si>
    <t>Otros ingresos y (egresos) - neto</t>
  </si>
  <si>
    <t>Adquisición de bienes de uso</t>
  </si>
  <si>
    <t>Flujo neto de efectivo de actividades de financiamiento</t>
  </si>
  <si>
    <t>Otras Notas de los Estados Financieros</t>
  </si>
  <si>
    <t>USD</t>
  </si>
  <si>
    <t>Bancos Locales - Moneda local Guaraníes</t>
  </si>
  <si>
    <t>NOTA 3 - EFECTIVO Y EQUIVALENTE DE EFECTIVO</t>
  </si>
  <si>
    <t>Enero</t>
  </si>
  <si>
    <t>Febrero</t>
  </si>
  <si>
    <t>Marzo</t>
  </si>
  <si>
    <t>Abril</t>
  </si>
  <si>
    <t>Mayo</t>
  </si>
  <si>
    <t>Junio</t>
  </si>
  <si>
    <t>Julio</t>
  </si>
  <si>
    <t>Agosto</t>
  </si>
  <si>
    <t>Septiembre</t>
  </si>
  <si>
    <t>Octubre</t>
  </si>
  <si>
    <t>Noviembre</t>
  </si>
  <si>
    <t>Diciembre</t>
  </si>
  <si>
    <t>Valor neto contable</t>
  </si>
  <si>
    <t>Fecha Presentación:</t>
  </si>
  <si>
    <t>Las cuentas por pagar comerciales se componen como sigue:</t>
  </si>
  <si>
    <t>Sociedad:</t>
  </si>
  <si>
    <t>Valor Nominal de Acciones</t>
  </si>
  <si>
    <t>Cantidad de Acciones</t>
  </si>
  <si>
    <t>NOTAS A LOS ESTADOS FINANCIEROS CORRESPONDIENTES AL PERIODO TERMINADO</t>
  </si>
  <si>
    <t xml:space="preserve">Presentadas en forma comparativa con el periodo terminado </t>
  </si>
  <si>
    <t>Utilidad Neta</t>
  </si>
  <si>
    <t>Cantidad de Acciones Ordinarias en Circulación</t>
  </si>
  <si>
    <t>Utilidad Neta por Acción Ordinaria</t>
  </si>
  <si>
    <t>ESTADO DE FLUJOS DE EFECTIVO (Método directo)</t>
  </si>
  <si>
    <t>BNB ASSET MANAGEMENT ADMINISTRADORA DE FONDOS PATRIMONIALES DE INVERSIÓN S.A.</t>
  </si>
  <si>
    <t>Nombre</t>
  </si>
  <si>
    <t>Rendimiento fondo mutuo</t>
  </si>
  <si>
    <t>Honorarios profesionales</t>
  </si>
  <si>
    <t>Impuestos, tasas y patentes</t>
  </si>
  <si>
    <t>Remuneraciones y cargas sociales</t>
  </si>
  <si>
    <t>Papelería, útiles e impresos</t>
  </si>
  <si>
    <t>Dieta a directores</t>
  </si>
  <si>
    <t>Otros gastos administrativos</t>
  </si>
  <si>
    <t>Diferencia de cambio</t>
  </si>
  <si>
    <t>Vacaciones a pagar</t>
  </si>
  <si>
    <t>Capital Social</t>
  </si>
  <si>
    <t>Capital Integrado</t>
  </si>
  <si>
    <t xml:space="preserve">BNB ASSET MANAGEMENT ADMINISTRADORA DE FONDOS PATRIMONIALES DE INVERSION S.A. ha sido constituida por Escritura Pública N.º 7, de fecha 20 de febrero de 2023, pasada ante el Esc. Mauricio Gertopan, en la que constan su denominación, domicilio, duración, objeto, formas de administración y demás requisitos legales para su funcionamiento, inscripta en la Dirección General de los Registros Públicos en la Sección Personas Jurídicas y Asociaciones bajo el N.º 1, folio 1/14, en fecha 02 de marzo de 2023 ; y en el registro Público de Comercio, bajo el N.º 4242, folio 4242, en fecha 02 de marzo de 2023. </t>
  </si>
  <si>
    <t>El objeto de la entidad es la captación, formación y administración de fondos patrimoniales de inversiones con recursos monetarios de personas fisicas o juridicas para ser invertidos en la forma que dispone la regulación vigente, por cuenta y riesgo de los participes, aportantes o cuotapartistas.</t>
  </si>
  <si>
    <t>Resultado del ejercicio</t>
  </si>
  <si>
    <t>CONCEPTO</t>
  </si>
  <si>
    <t>Tipo de cambio comprador</t>
  </si>
  <si>
    <t xml:space="preserve">Tipo de cambio vendedor       </t>
  </si>
  <si>
    <t>DETALLE</t>
  </si>
  <si>
    <t>MONEDA EXTRANJERA</t>
  </si>
  <si>
    <t>CAMBIO VIGENTE</t>
  </si>
  <si>
    <t>CLASE</t>
  </si>
  <si>
    <t>MONTO</t>
  </si>
  <si>
    <t>PASIVOS</t>
  </si>
  <si>
    <t>TOTAL PASIVO</t>
  </si>
  <si>
    <t>POSICIÓN NETA</t>
  </si>
  <si>
    <t xml:space="preserve">Capital </t>
  </si>
  <si>
    <t>Resultados del ejercicio</t>
  </si>
  <si>
    <t>Intereses ganados</t>
  </si>
  <si>
    <t>Los estados financieros se han preparado de acuerdo con normas contables y criterios de valuación dictados por la Comisión Nacional de Valores y con normas dictadas por el Consejo de Contadores Públicos del Paraguay.
La moneda funcional y de presentación de los estados financieros de la entidad es el guaraní, la moneda local de Paraguay.
Dado que la inflación acumulada en los últimos tres años, calculada a base del Índice de Precios al Consumidor emitido por el Banco Central del Paraguay, ha sido inferior al 100%, los estados financieros se presentan en unidad de medida heterogénea. Consecuentemente los estados financieros no fueron expresados en moneda homogénea de poder adquisitivo constante.</t>
  </si>
  <si>
    <t>Los presentes estados contables han sido preparados en base a la moneda oficial del Paraguay, el guaraní.</t>
  </si>
  <si>
    <t>No existe ninguna limitación para la libre disposición de los activos o de patrimonio ni cualquier restricción al derecho de propiedad, prendas e hipotecas a la fecha de emisión de los presentes estados contables.</t>
  </si>
  <si>
    <t>No existe ninguna sanción para la Sociedad, sus directores y/o administración y cualquier otro antecedente que sea considerado importante informar a la emisión del informe.</t>
  </si>
  <si>
    <t>Las propiedades, planta y equipo se exponen a su costo menos la depreciación lineal.</t>
  </si>
  <si>
    <t>De acuerdo con lo establecido por la Ley 6.380/19, el Poder Ejecutivo podrá establecer el revalúo obligatorio de los bienes del activo fijo, cuando la variación del Índice de Precios al Consumo determinado por el Banco Central del Paraguay alcance al menos el 20% acumulado a partir del ejercicio 2019. El reconocimiento del revalúo obligatorio formará parte de una reserva patrimonial cuyo único destino podrá ser la capitalización.</t>
  </si>
  <si>
    <t>c.1) Valuación en moneda extranjera</t>
  </si>
  <si>
    <t>c.2) Posición en moneda extranjera</t>
  </si>
  <si>
    <t>f. Propiedades, planta y equipo</t>
  </si>
  <si>
    <t>g. Reconocimiento de ingresos y egresos</t>
  </si>
  <si>
    <t>h. Impuesto a la renta</t>
  </si>
  <si>
    <t>Información General</t>
  </si>
  <si>
    <t>Las inversiones temporales se valúan de acuerdo a los siguientes criterios de valuación:
- Colocaciones financieras en moneda local: a su valor nominal más los intereses devengados al cierre del año/período. Ver Nota 4</t>
  </si>
  <si>
    <t xml:space="preserve">INFORMACIÓN GENERAL DE LA ENTIDAD </t>
  </si>
  <si>
    <t>Presidente</t>
  </si>
  <si>
    <t>Plana Ejecutiva</t>
  </si>
  <si>
    <t>Síndico</t>
  </si>
  <si>
    <t>N°</t>
  </si>
  <si>
    <t>TIPO DE CAMBIO ACTUAL</t>
  </si>
  <si>
    <t>MONTO AJUSTADO PERIODO ACTUAL GUARANÍES</t>
  </si>
  <si>
    <t>TIPO DE CAMBIO PERIODO ANTERIOR</t>
  </si>
  <si>
    <t>MONTO AJUSTADO PERIODO ANTERIOR GUARANÍES</t>
  </si>
  <si>
    <t>GANANCIAS POR VALUACIÓN DE ACTIVOS MONETARIOS EN MONEDA EXTRANJERA</t>
  </si>
  <si>
    <t>GANANCIAS POR VALUACIÓN DE PASIVOS MONETARIOS EN MONEDA EXTRANJERA</t>
  </si>
  <si>
    <t>PÉRDIDAS POR VALUACIÓN DE ACTIVOS MONETARIOS EN MONEDA EXTRANJERA</t>
  </si>
  <si>
    <t>PÉRDIDAS POR VALUACIÓN DE PASIVOS MONETARIOS EN MONEDA EXTRANJERA</t>
  </si>
  <si>
    <t>En Guaranies</t>
  </si>
  <si>
    <t>INGRESOS</t>
  </si>
  <si>
    <t xml:space="preserve">EGRESOS </t>
  </si>
  <si>
    <t>GASTOS ADMINISTRATIVOS</t>
  </si>
  <si>
    <t xml:space="preserve">Ingresos Financieros </t>
  </si>
  <si>
    <t xml:space="preserve">Ingresos financieros </t>
  </si>
  <si>
    <t xml:space="preserve">Utilidad/(Pérdida) </t>
  </si>
  <si>
    <t xml:space="preserve">Aportes de capital </t>
  </si>
  <si>
    <t>Pagos efectuados a empleados</t>
  </si>
  <si>
    <t xml:space="preserve">Pagos efectuados a proveedores </t>
  </si>
  <si>
    <t>ESTADO DE CAMBIOS EN EL PATRIMONIO NETO</t>
  </si>
  <si>
    <t xml:space="preserve">CAPITAL  </t>
  </si>
  <si>
    <t xml:space="preserve">RESERVAS </t>
  </si>
  <si>
    <t>RESULTADOS</t>
  </si>
  <si>
    <t>PATRIMONIO NETO</t>
  </si>
  <si>
    <t>Legal</t>
  </si>
  <si>
    <t>Facultativa</t>
  </si>
  <si>
    <t>Suscripto</t>
  </si>
  <si>
    <t>A integrar</t>
  </si>
  <si>
    <t>Integrado</t>
  </si>
  <si>
    <t>Acumulados</t>
  </si>
  <si>
    <t>Del ejercicio</t>
  </si>
  <si>
    <t>Revalúo</t>
  </si>
  <si>
    <t>SALDO AL 31/12/2022</t>
  </si>
  <si>
    <t>CAMBIO 31/12/2022</t>
  </si>
  <si>
    <t>PASIVO CORRIENTE</t>
  </si>
  <si>
    <t>c.3) Diferencia de cambio en moneda extranjera</t>
  </si>
  <si>
    <t>Relación</t>
  </si>
  <si>
    <t>Tipo de operación</t>
  </si>
  <si>
    <t>PERSONA O EMPRESA RELACIONADA</t>
  </si>
  <si>
    <t>TOTAL INGRESOS</t>
  </si>
  <si>
    <t>TOTAL EGRESOS</t>
  </si>
  <si>
    <t>RESULTADO EJERCICIO ACTUAL G</t>
  </si>
  <si>
    <t>RESULTADO EJERCICIO ANTERIOR G</t>
  </si>
  <si>
    <t xml:space="preserve"> a. Saldos y transacciones con personas y empresas relacionadas (Corriente y No corriente)</t>
  </si>
  <si>
    <t>b. Resultado con personas y empresas vinculadas</t>
  </si>
  <si>
    <t>BNB Corporación Paraguay S.A.</t>
  </si>
  <si>
    <t>Mauricio Valdez Riveros</t>
  </si>
  <si>
    <t>Ordinarias</t>
  </si>
  <si>
    <t>Valor nominal por acción</t>
  </si>
  <si>
    <t>Vinculada por accionistas en común</t>
  </si>
  <si>
    <t>AMARAL &amp; ASOCIADOS</t>
  </si>
  <si>
    <t>AE023</t>
  </si>
  <si>
    <t>Sandra Quintana</t>
  </si>
  <si>
    <t>Activos comprometidos</t>
  </si>
  <si>
    <t>0985 242672</t>
  </si>
  <si>
    <t> sgayoso@bnbcorp.com.py</t>
  </si>
  <si>
    <t>BNB ASSET MANAGEMENT ADMINISTRADORA DE FONDOS PATRIMONIALES DE INVERSION S.A.</t>
  </si>
  <si>
    <t>Avenida Aviadores del Chaco N° 2050 Edificio World Trade Center, Tore 2, Piso 6.</t>
  </si>
  <si>
    <t xml:space="preserve">N.º 4242, folio 4242, en fecha 02 de marzo de 2023. </t>
  </si>
  <si>
    <t>Pablo Marcelo Bedoya</t>
  </si>
  <si>
    <t>Edgar Antonio Valda Careaga</t>
  </si>
  <si>
    <t>Jorge Mauricio Orias Vargas</t>
  </si>
  <si>
    <t>Diego Cuevas Giardina</t>
  </si>
  <si>
    <t>Sergio Gayoso Leite</t>
  </si>
  <si>
    <t>Gerente General</t>
  </si>
  <si>
    <t>Accionista</t>
  </si>
  <si>
    <t>Escritura Pública N.º 7, de fecha 20 de febrero de 2023.</t>
  </si>
  <si>
    <t>Asunción.</t>
  </si>
  <si>
    <t>1 por acción</t>
  </si>
  <si>
    <t>BNB Invest Casa de Bolsa S.A.</t>
  </si>
  <si>
    <t>Certificado de registro N° 99_26062023 de fecha 26/06/2023.</t>
  </si>
  <si>
    <t xml:space="preserve">1.2 Registro cnv </t>
  </si>
  <si>
    <t xml:space="preserve">1.6 E-mail </t>
  </si>
  <si>
    <t>1.8 Domicilio legal</t>
  </si>
  <si>
    <t xml:space="preserve">1.1 Nombre o razón social </t>
  </si>
  <si>
    <t xml:space="preserve">1.3 Dirección oficina principal </t>
  </si>
  <si>
    <t xml:space="preserve">1.4 Teléfono </t>
  </si>
  <si>
    <t xml:space="preserve">1.7 Sitio página web </t>
  </si>
  <si>
    <t xml:space="preserve">1. Identificación: </t>
  </si>
  <si>
    <t xml:space="preserve">2. Antecedentes de constitución de la sociedad: </t>
  </si>
  <si>
    <t xml:space="preserve">2.1 Escritura nº fecha </t>
  </si>
  <si>
    <t xml:space="preserve">2.2 Inscripción en el registro público </t>
  </si>
  <si>
    <t>3. Administración:</t>
  </si>
  <si>
    <t xml:space="preserve">4. Capital y propiedad: </t>
  </si>
  <si>
    <t xml:space="preserve">Cuadro del capital integrado </t>
  </si>
  <si>
    <t>Cuadro del capital suscripto</t>
  </si>
  <si>
    <t xml:space="preserve">5. Auditor externo independiente: </t>
  </si>
  <si>
    <t xml:space="preserve">5.1 Auditor externo independiente designado: </t>
  </si>
  <si>
    <t xml:space="preserve">5.2 Número de inscripción en el registro de la CNV: </t>
  </si>
  <si>
    <t>6. Personas y empresas vinculadas:</t>
  </si>
  <si>
    <t>Cantidad de acciones</t>
  </si>
  <si>
    <t>Clase</t>
  </si>
  <si>
    <t>Voto</t>
  </si>
  <si>
    <t>Monto</t>
  </si>
  <si>
    <t>% de participación del capital integrado</t>
  </si>
  <si>
    <t>Director</t>
  </si>
  <si>
    <t>Los gastos administrativos son los siguientes:</t>
  </si>
  <si>
    <t>Identificación</t>
  </si>
  <si>
    <t xml:space="preserve">Ingresos  </t>
  </si>
  <si>
    <t xml:space="preserve">Egresos </t>
  </si>
  <si>
    <t xml:space="preserve">Saldos con personas y empresas relacionadas </t>
  </si>
  <si>
    <t>Nota1.1</t>
  </si>
  <si>
    <t xml:space="preserve">Sanciones </t>
  </si>
  <si>
    <t xml:space="preserve">Contingencias y Compromisos </t>
  </si>
  <si>
    <t>Limitación a la libre disponibilidad de los activos o del patrimonio</t>
  </si>
  <si>
    <t>Cargo</t>
  </si>
  <si>
    <t>Nombre y apellido</t>
  </si>
  <si>
    <t>Pasivo corriente</t>
  </si>
  <si>
    <t>Activo corriente</t>
  </si>
  <si>
    <t>Inversión</t>
  </si>
  <si>
    <t>Juan Manuel Bazán</t>
  </si>
  <si>
    <t>Auditor interno</t>
  </si>
  <si>
    <t>Directores, Gerentes y Auditor interno</t>
  </si>
  <si>
    <t>Remuneración directorio a pagar</t>
  </si>
  <si>
    <t>Sub-gerente de Operaciones</t>
  </si>
  <si>
    <t>Oficial de Cumplimiento</t>
  </si>
  <si>
    <t>Rocío López</t>
  </si>
  <si>
    <t>Directores</t>
  </si>
  <si>
    <t>Cuentas a pagar provisionadas</t>
  </si>
  <si>
    <t>Sergio Gayoso</t>
  </si>
  <si>
    <t>Apoderado</t>
  </si>
  <si>
    <t>Diego Cuevas</t>
  </si>
  <si>
    <t>Bancos Locales - Moneda extranjera Dolares</t>
  </si>
  <si>
    <t>Ingresos por intereses y dividendos de cartera propia</t>
  </si>
  <si>
    <t>Depreciaciones</t>
  </si>
  <si>
    <t>Bonos Corporativos</t>
  </si>
  <si>
    <t>Bonos Públicos</t>
  </si>
  <si>
    <t>CDA</t>
  </si>
  <si>
    <t>Bonos Financieros</t>
  </si>
  <si>
    <t>Bonos Subordinados</t>
  </si>
  <si>
    <t>Intangibles</t>
  </si>
  <si>
    <t xml:space="preserve">www.bnbinvest.com.py </t>
  </si>
  <si>
    <t>Licencias</t>
  </si>
  <si>
    <t>No Corrientes</t>
  </si>
  <si>
    <t>NOTA 10 -  PROVISIONES</t>
  </si>
  <si>
    <t>Las remuneraciones a pagar se componen como sigue:</t>
  </si>
  <si>
    <t xml:space="preserve">Comisiones y aranceles </t>
  </si>
  <si>
    <t>Gastos operativos</t>
  </si>
  <si>
    <t>NOTA 14 - EGRESOS</t>
  </si>
  <si>
    <t>Gastos comercialización</t>
  </si>
  <si>
    <t>Publicidad</t>
  </si>
  <si>
    <t>Gastos de comercialización</t>
  </si>
  <si>
    <t>TOTAL ACTIVO</t>
  </si>
  <si>
    <t>Efectivo generado por las operaciones</t>
  </si>
  <si>
    <t>EFECTO DE LAS GANANCIAS O PERDIDAS POR DIFERENCIAS DE TIPO DE CAMBIO</t>
  </si>
  <si>
    <t>Flujo neto de efectivo aplicadopor las actividades operativas</t>
  </si>
  <si>
    <t xml:space="preserve">Total </t>
  </si>
  <si>
    <t>NOTA 15 - EGRESOS</t>
  </si>
  <si>
    <t>Bonos Subordinados - Banco Continental S.A.E.C.A.</t>
  </si>
  <si>
    <t>Bonos Públicos - Ministerio de Hacienda</t>
  </si>
  <si>
    <t xml:space="preserve">Inversión </t>
  </si>
  <si>
    <t>CDA - Banco Continental S.A.E.C.A.</t>
  </si>
  <si>
    <t>Nota 1'</t>
  </si>
  <si>
    <t>Nota 12</t>
  </si>
  <si>
    <t>Nota 13</t>
  </si>
  <si>
    <t>Las provisiones se componen como sigue:</t>
  </si>
  <si>
    <t>Honorarios a pagar - TI</t>
  </si>
  <si>
    <t>Honorarios a pagar otros</t>
  </si>
  <si>
    <t>Banco Continental S.A.E.C.A. - Bonos Subordinados y CDAs</t>
  </si>
  <si>
    <t>Ministerio de Hacienda - Bonos Públicos</t>
  </si>
  <si>
    <t>Saldo al 31 de Diciembre de 2022</t>
  </si>
  <si>
    <t>Saldo al 31 de Diciembre de 2021</t>
  </si>
  <si>
    <t>ACTIVO CORRIENTE</t>
  </si>
  <si>
    <t>Comisiones a cobrar - Fondo Mutuo GS</t>
  </si>
  <si>
    <t>Créditos</t>
  </si>
  <si>
    <t>Comisiones a cobrar - Fondo Mutuo USD</t>
  </si>
  <si>
    <t>BBCP</t>
  </si>
  <si>
    <t>Operaciones a Liquidar USD</t>
  </si>
  <si>
    <t>Impuesto diferido</t>
  </si>
  <si>
    <t>Correspondiente al 31/12/2023 presentado en forma comparativa con el ejercicio cerrado el 31/12/2022</t>
  </si>
  <si>
    <t>Impuesto a la renta diferido</t>
  </si>
  <si>
    <t>Viaje</t>
  </si>
  <si>
    <t>Saldo al 31 de Diciembre de 2023</t>
  </si>
  <si>
    <t xml:space="preserve">Ingresos por administración fondos mutuos </t>
  </si>
  <si>
    <t>SALDO AL 31/12/2023</t>
  </si>
  <si>
    <t>Inversiones</t>
  </si>
  <si>
    <t>Cuentas a cobrar</t>
  </si>
  <si>
    <t>NOTA 5 - CRÉDITOS</t>
  </si>
  <si>
    <t>El rubro de créditos se compone como sigue:</t>
  </si>
  <si>
    <t>NOTA 6 - OTROS CRÉDITOS</t>
  </si>
  <si>
    <t>NOTA 7 - PROPIEDADES, PLANTA Y EQUIPO - NETO</t>
  </si>
  <si>
    <t>NOTA 8 - INTANGIBLES</t>
  </si>
  <si>
    <t>NOTA 9 – CUENTAS POR PAGAR COMERCIALES</t>
  </si>
  <si>
    <t>NOTA 10 – REMUNERACIONES Y CARGAS SOCIALES A PAGAR</t>
  </si>
  <si>
    <t>19) Limitación a la libre disponibilidad de los activos o del patrimonio y cualquier restricción al derecho de propiedad.</t>
  </si>
  <si>
    <t>20) Sanciones.</t>
  </si>
  <si>
    <t xml:space="preserve">21) Contingencias y Compromisos </t>
  </si>
  <si>
    <t>22) Hechos Posteriores</t>
  </si>
  <si>
    <t>Entre la fecha de cierre del ejercicio y la fecha de preparación de estos estados financieros, no han ocurrido hechos significativos de carácter financiero o de otra índole que afecten la situación patrimonial o financiera o los resultados de la Sociedad al 31 de diciembre de 2023.</t>
  </si>
  <si>
    <t>Al  31 de diciembre de 2023 no existen situaciones contingentes, ni reclamos que pudieran resultar en la generación de obligaciones para la Sociedad adicionales a las que se presentan en estos estados financieros.</t>
  </si>
  <si>
    <t>NOTA 17- UTILIDAD (PÉRDIDA) NETA DEL AÑO Y POR ACCION ORDINARIA</t>
  </si>
  <si>
    <t xml:space="preserve">NOTA 18– Saldos con personas y empresas relacionadas </t>
  </si>
  <si>
    <t>NOTA 12 – CAPITAL INTEGRADO</t>
  </si>
  <si>
    <t>Bosques Amazonicos - Bonos Bursatiles de Corto Plazo</t>
  </si>
  <si>
    <t>Enex Paraguay S.R.L. - Bonos Corporativos</t>
  </si>
  <si>
    <t>Nota 14</t>
  </si>
  <si>
    <t>Nota 18</t>
  </si>
  <si>
    <t>Nota 19-22</t>
  </si>
  <si>
    <t xml:space="preserve">NOTA 13 - INGRESOS </t>
  </si>
  <si>
    <t>NOTA 16 - EGRESOS</t>
  </si>
  <si>
    <t>Vinculada por endeudamiento</t>
  </si>
  <si>
    <t>Cuentas a pagar por licencia de software</t>
  </si>
  <si>
    <t>Daza Software S.A.</t>
  </si>
  <si>
    <t>BNB Invest Casa de Bolsa</t>
  </si>
  <si>
    <t>Vinculada por activos comprometidos</t>
  </si>
  <si>
    <t>Gerente General/Apoderado</t>
  </si>
  <si>
    <t>Subgerente de O&amp;T/Apoderada</t>
  </si>
  <si>
    <t>Las notas 1 a 22 que se acompañan forman parte integrante de estos estados.</t>
  </si>
  <si>
    <t>Representante Legal</t>
  </si>
  <si>
    <t>Contador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</si>
</sst>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_(* \(#,##0\);_(* &quot;-&quot;??_);_(@_)"/>
    <numFmt numFmtId="169" formatCode="dd/mm/yyyy;@"/>
    <numFmt numFmtId="170" formatCode="_ * #,##0.00_ ;_ * \-#,##0.00_ ;_ * &quot;-&quot;_ ;_ @_ "/>
    <numFmt numFmtId="171" formatCode="#,###,##0"/>
    <numFmt numFmtId="172" formatCode="#,##0;\(#,##0\)"/>
  </numFmts>
  <fonts count="39">
    <font>
      <sz val="11"/>
      <color theme="1"/>
      <name val="Calibri"/>
      <family val="2"/>
      <scheme val="minor"/>
    </font>
    <font>
      <sz val="11"/>
      <color theme="1"/>
      <name val="Figtree"/>
      <family val="2"/>
    </font>
    <font>
      <sz val="12"/>
      <color theme="1"/>
      <name val="Calibri"/>
      <family val="2"/>
      <scheme val="minor"/>
    </font>
    <font>
      <sz val="11"/>
      <color theme="1"/>
      <name val="Calibri"/>
      <family val="2"/>
      <scheme val="minor"/>
    </font>
    <font>
      <sz val="10"/>
      <name val="Arial"/>
      <family val="2"/>
    </font>
    <font>
      <sz val="11"/>
      <color indexed="8"/>
      <name val="Calibri"/>
      <family val="2"/>
    </font>
    <font>
      <u/>
      <sz val="11"/>
      <color theme="10"/>
      <name val="Calibri"/>
      <family val="2"/>
      <scheme val="minor"/>
    </font>
    <font>
      <sz val="11"/>
      <color rgb="FF000000"/>
      <name val="Calibri"/>
      <family val="2"/>
      <scheme val="minor"/>
    </font>
    <font>
      <sz val="11"/>
      <name val="Calibri"/>
      <family val="2"/>
      <scheme val="minor"/>
    </font>
    <font>
      <sz val="12"/>
      <name val="Calibri"/>
      <family val="2"/>
    </font>
    <font>
      <sz val="11"/>
      <color theme="0"/>
      <name val="Lato"/>
      <family val="2"/>
    </font>
    <font>
      <sz val="11"/>
      <name val="Lato"/>
      <family val="2"/>
    </font>
    <font>
      <b/>
      <sz val="11"/>
      <name val="Lato"/>
      <family val="2"/>
    </font>
    <font>
      <u/>
      <sz val="11"/>
      <color theme="10"/>
      <name val="Lato"/>
      <family val="2"/>
    </font>
    <font>
      <sz val="11"/>
      <color theme="1"/>
      <name val="Lato"/>
      <family val="2"/>
    </font>
    <font>
      <sz val="11"/>
      <color rgb="FFFF0000"/>
      <name val="Lato"/>
      <family val="2"/>
    </font>
    <font>
      <b/>
      <sz val="11"/>
      <color theme="0"/>
      <name val="Lato"/>
      <family val="2"/>
    </font>
    <font>
      <b/>
      <sz val="11"/>
      <color theme="1"/>
      <name val="Lato"/>
      <family val="2"/>
    </font>
    <font>
      <sz val="11"/>
      <color rgb="FF000000"/>
      <name val="Lato"/>
      <family val="2"/>
    </font>
    <font>
      <i/>
      <sz val="11"/>
      <color theme="1"/>
      <name val="Lato"/>
      <family val="2"/>
    </font>
    <font>
      <b/>
      <sz val="11"/>
      <color rgb="FFFFFFFF"/>
      <name val="Lato"/>
      <family val="2"/>
    </font>
    <font>
      <sz val="11"/>
      <color rgb="FFFFFFFF"/>
      <name val="Lato"/>
      <family val="2"/>
    </font>
    <font>
      <b/>
      <u/>
      <sz val="11"/>
      <color theme="1"/>
      <name val="Lato"/>
      <family val="2"/>
    </font>
    <font>
      <b/>
      <sz val="11"/>
      <color rgb="FFFF0000"/>
      <name val="Lato"/>
      <family val="2"/>
    </font>
    <font>
      <sz val="11"/>
      <color indexed="63"/>
      <name val="Lato"/>
      <family val="2"/>
    </font>
    <font>
      <b/>
      <sz val="11"/>
      <color indexed="63"/>
      <name val="Lato"/>
      <family val="2"/>
    </font>
    <font>
      <b/>
      <sz val="11"/>
      <color rgb="FF000000"/>
      <name val="Lato"/>
      <family val="2"/>
    </font>
    <font>
      <b/>
      <sz val="10"/>
      <name val="Lato"/>
      <family val="2"/>
    </font>
    <font>
      <i/>
      <sz val="11"/>
      <name val="Lato"/>
      <family val="2"/>
    </font>
    <font>
      <sz val="11"/>
      <color theme="1"/>
      <name val="Lato"/>
      <family val="2"/>
    </font>
    <font>
      <u/>
      <sz val="11"/>
      <color theme="1"/>
      <name val="Lato"/>
      <family val="2"/>
    </font>
    <font>
      <b/>
      <sz val="11"/>
      <color theme="1"/>
      <name val="Lato"/>
      <family val="2"/>
    </font>
    <font>
      <b/>
      <sz val="11"/>
      <color theme="1"/>
      <name val="Calibri"/>
      <family val="2"/>
      <scheme val="minor"/>
    </font>
    <font>
      <sz val="11"/>
      <color rgb="FF212121"/>
      <name val="Calibri"/>
      <family val="2"/>
      <scheme val="minor"/>
    </font>
    <font>
      <sz val="11"/>
      <color rgb="FF000000"/>
      <name val="Calibri"/>
      <family val="2"/>
    </font>
    <font>
      <sz val="11"/>
      <name val="Lato"/>
      <family val="2"/>
    </font>
    <font>
      <sz val="11"/>
      <color theme="1"/>
      <name val="Lato Regular"/>
    </font>
    <font>
      <b/>
      <sz val="11"/>
      <name val="Lato"/>
    </font>
    <font>
      <sz val="11"/>
      <color rgb="FF000000"/>
      <name val="Lato Regular"/>
    </font>
  </fonts>
  <fills count="11">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indexed="9"/>
        <bgColor indexed="64"/>
      </patternFill>
    </fill>
  </fills>
  <borders count="26">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diagonal/>
    </border>
    <border>
      <left style="thin">
        <color theme="0"/>
      </left>
      <right style="thin">
        <color theme="0"/>
      </right>
      <top style="thin">
        <color rgb="FFFFFFFF"/>
      </top>
      <bottom style="thin">
        <color theme="0"/>
      </bottom>
      <diagonal/>
    </border>
    <border>
      <left style="thin">
        <color rgb="FFFFFFFF"/>
      </left>
      <right/>
      <top style="thin">
        <color rgb="FFFFFFFF"/>
      </top>
      <bottom style="thin">
        <color auto="1"/>
      </bottom>
      <diagonal/>
    </border>
  </borders>
  <cellStyleXfs count="95">
    <xf numFmtId="0" fontId="0" fillId="0" borderId="0"/>
    <xf numFmtId="43" fontId="3"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3" fillId="0" borderId="0"/>
    <xf numFmtId="166" fontId="5" fillId="0" borderId="0" applyFont="0" applyFill="0" applyBorder="0" applyAlignment="0" applyProtection="0"/>
    <xf numFmtId="0" fontId="4" fillId="0" borderId="0"/>
    <xf numFmtId="41" fontId="3" fillId="0" borderId="0" applyFont="0" applyFill="0" applyBorder="0" applyAlignment="0" applyProtection="0"/>
    <xf numFmtId="43" fontId="4" fillId="0" borderId="0" applyFont="0" applyFill="0" applyBorder="0" applyAlignment="0" applyProtection="0"/>
    <xf numFmtId="166" fontId="3" fillId="0" borderId="0" applyFont="0" applyFill="0" applyBorder="0" applyAlignment="0" applyProtection="0"/>
    <xf numFmtId="0" fontId="3" fillId="0" borderId="0"/>
    <xf numFmtId="0" fontId="6"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6" fontId="4" fillId="0" borderId="0" applyFont="0" applyFill="0" applyBorder="0" applyAlignment="0" applyProtection="0"/>
    <xf numFmtId="0" fontId="4" fillId="0" borderId="0" applyNumberFormat="0" applyFill="0" applyBorder="0" applyAlignment="0" applyProtection="0"/>
    <xf numFmtId="0" fontId="3" fillId="0" borderId="0"/>
    <xf numFmtId="0" fontId="4" fillId="0" borderId="0"/>
    <xf numFmtId="166" fontId="4" fillId="0" borderId="0" applyFont="0" applyFill="0" applyBorder="0" applyAlignment="0" applyProtection="0"/>
    <xf numFmtId="165" fontId="3" fillId="0" borderId="0" applyFont="0" applyFill="0" applyBorder="0" applyAlignment="0" applyProtection="0"/>
    <xf numFmtId="0" fontId="7" fillId="0" borderId="0"/>
    <xf numFmtId="164" fontId="4" fillId="0" borderId="0" applyFont="0" applyFill="0" applyBorder="0" applyAlignment="0" applyProtection="0"/>
    <xf numFmtId="166" fontId="3" fillId="0" borderId="0" applyFont="0" applyFill="0" applyBorder="0" applyAlignment="0" applyProtection="0"/>
    <xf numFmtId="0" fontId="7" fillId="0" borderId="0"/>
    <xf numFmtId="0" fontId="4" fillId="0" borderId="0"/>
    <xf numFmtId="166" fontId="5"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166" fontId="4" fillId="0" borderId="0" applyFont="0" applyFill="0" applyBorder="0" applyAlignment="0" applyProtection="0"/>
    <xf numFmtId="0" fontId="9" fillId="0" borderId="0"/>
    <xf numFmtId="41" fontId="9" fillId="0" borderId="0" applyFont="0" applyFill="0" applyBorder="0" applyAlignment="0" applyProtection="0"/>
    <xf numFmtId="9" fontId="3" fillId="0" borderId="0" applyFont="0" applyFill="0" applyBorder="0" applyAlignment="0" applyProtection="0"/>
    <xf numFmtId="0" fontId="1" fillId="0" borderId="0"/>
    <xf numFmtId="41" fontId="1" fillId="0" borderId="0" applyFont="0" applyFill="0" applyBorder="0" applyAlignment="0" applyProtection="0"/>
    <xf numFmtId="0" fontId="1" fillId="0" borderId="0"/>
  </cellStyleXfs>
  <cellXfs count="384">
    <xf numFmtId="0" fontId="0" fillId="0" borderId="0" xfId="0"/>
    <xf numFmtId="0" fontId="0" fillId="2" borderId="0" xfId="0" applyFill="1"/>
    <xf numFmtId="0" fontId="11" fillId="2" borderId="0" xfId="89" applyFont="1" applyFill="1"/>
    <xf numFmtId="0" fontId="13" fillId="0" borderId="17" xfId="12" quotePrefix="1" applyFont="1" applyBorder="1" applyAlignment="1">
      <alignment horizontal="center"/>
    </xf>
    <xf numFmtId="0" fontId="14" fillId="0" borderId="0" xfId="0" applyFont="1"/>
    <xf numFmtId="0" fontId="13" fillId="0" borderId="0" xfId="12" applyFont="1"/>
    <xf numFmtId="0" fontId="14" fillId="7" borderId="0" xfId="0" applyFont="1" applyFill="1"/>
    <xf numFmtId="0" fontId="13" fillId="7" borderId="0" xfId="12" applyFont="1" applyFill="1"/>
    <xf numFmtId="0" fontId="15" fillId="7" borderId="0" xfId="0" applyFont="1" applyFill="1"/>
    <xf numFmtId="0" fontId="11" fillId="7" borderId="0" xfId="0" applyFont="1" applyFill="1"/>
    <xf numFmtId="0" fontId="11" fillId="0" borderId="0" xfId="0" applyFont="1"/>
    <xf numFmtId="0" fontId="16" fillId="0" borderId="0" xfId="0" applyFont="1" applyAlignment="1">
      <alignment horizontal="center" vertical="center"/>
    </xf>
    <xf numFmtId="0" fontId="16" fillId="5" borderId="0" xfId="0" applyFont="1" applyFill="1" applyAlignment="1">
      <alignment horizontal="center" vertical="center"/>
    </xf>
    <xf numFmtId="0" fontId="15" fillId="7" borderId="0" xfId="0" applyFont="1" applyFill="1" applyAlignment="1">
      <alignment wrapText="1"/>
    </xf>
    <xf numFmtId="0" fontId="12" fillId="7" borderId="0" xfId="0" applyFont="1" applyFill="1" applyAlignment="1">
      <alignment wrapText="1"/>
    </xf>
    <xf numFmtId="41" fontId="14" fillId="0" borderId="0" xfId="8" applyFont="1"/>
    <xf numFmtId="0" fontId="17" fillId="0" borderId="0" xfId="0" applyFont="1" applyAlignment="1">
      <alignment horizontal="left" vertical="center" wrapText="1"/>
    </xf>
    <xf numFmtId="0" fontId="14" fillId="0" borderId="0" xfId="0" applyFont="1" applyAlignment="1">
      <alignment horizontal="left" wrapText="1"/>
    </xf>
    <xf numFmtId="0" fontId="17" fillId="0" borderId="0" xfId="0" applyFont="1" applyAlignment="1">
      <alignment horizontal="left" vertical="center"/>
    </xf>
    <xf numFmtId="0" fontId="16" fillId="5" borderId="0" xfId="0" applyFont="1" applyFill="1" applyAlignment="1">
      <alignment vertical="center"/>
    </xf>
    <xf numFmtId="0" fontId="14" fillId="2" borderId="0" xfId="0" applyFont="1" applyFill="1"/>
    <xf numFmtId="0" fontId="14" fillId="7" borderId="0" xfId="0" applyFont="1" applyFill="1" applyAlignment="1">
      <alignment horizontal="center"/>
    </xf>
    <xf numFmtId="0" fontId="17" fillId="2" borderId="0" xfId="0" applyFont="1" applyFill="1"/>
    <xf numFmtId="41" fontId="14" fillId="2" borderId="0" xfId="8" applyFont="1" applyFill="1"/>
    <xf numFmtId="41" fontId="14" fillId="7" borderId="0" xfId="0" applyNumberFormat="1" applyFont="1" applyFill="1"/>
    <xf numFmtId="0" fontId="16" fillId="0" borderId="0" xfId="0" applyFont="1" applyAlignment="1">
      <alignment vertical="center"/>
    </xf>
    <xf numFmtId="164" fontId="14" fillId="0" borderId="0" xfId="0" applyNumberFormat="1" applyFont="1"/>
    <xf numFmtId="0" fontId="14" fillId="0" borderId="1" xfId="0" applyFont="1" applyBorder="1"/>
    <xf numFmtId="41" fontId="14" fillId="0" borderId="1" xfId="8" applyFont="1" applyBorder="1"/>
    <xf numFmtId="41" fontId="14" fillId="0" borderId="0" xfId="0" applyNumberFormat="1" applyFont="1"/>
    <xf numFmtId="0" fontId="16" fillId="5" borderId="0" xfId="0" applyFont="1" applyFill="1" applyAlignment="1">
      <alignment horizontal="center" vertical="center" wrapText="1"/>
    </xf>
    <xf numFmtId="0" fontId="14" fillId="7" borderId="0" xfId="0" applyFont="1" applyFill="1" applyAlignment="1">
      <alignment horizontal="left" vertical="center"/>
    </xf>
    <xf numFmtId="41" fontId="14" fillId="7" borderId="0" xfId="8" applyFont="1" applyFill="1"/>
    <xf numFmtId="0" fontId="17" fillId="7" borderId="0" xfId="0" applyFont="1" applyFill="1" applyAlignment="1">
      <alignment horizontal="left" vertical="center" wrapText="1"/>
    </xf>
    <xf numFmtId="0" fontId="17" fillId="0" borderId="0" xfId="0" applyFont="1"/>
    <xf numFmtId="0" fontId="16" fillId="5" borderId="1" xfId="0" applyFont="1" applyFill="1" applyBorder="1" applyAlignment="1">
      <alignment horizontal="center" vertical="center"/>
    </xf>
    <xf numFmtId="0" fontId="14" fillId="0" borderId="0" xfId="0" applyFont="1" applyAlignment="1">
      <alignment horizontal="center"/>
    </xf>
    <xf numFmtId="168" fontId="11" fillId="2" borderId="0" xfId="1" applyNumberFormat="1" applyFont="1" applyFill="1" applyBorder="1"/>
    <xf numFmtId="0" fontId="11" fillId="7" borderId="0" xfId="76" applyFont="1" applyFill="1"/>
    <xf numFmtId="0" fontId="11" fillId="8" borderId="20" xfId="76" applyFont="1" applyFill="1" applyBorder="1" applyAlignment="1">
      <alignment vertical="center"/>
    </xf>
    <xf numFmtId="0" fontId="21" fillId="7" borderId="0" xfId="76" applyFont="1" applyFill="1"/>
    <xf numFmtId="0" fontId="20" fillId="8" borderId="20" xfId="76" applyFont="1" applyFill="1" applyBorder="1" applyAlignment="1">
      <alignment vertical="center"/>
    </xf>
    <xf numFmtId="0" fontId="11" fillId="2" borderId="0" xfId="76" applyFont="1" applyFill="1"/>
    <xf numFmtId="0" fontId="20" fillId="9" borderId="23" xfId="76" applyFont="1" applyFill="1" applyBorder="1" applyAlignment="1">
      <alignment horizontal="center" vertical="center"/>
    </xf>
    <xf numFmtId="0" fontId="20" fillId="9" borderId="21" xfId="76" applyFont="1" applyFill="1" applyBorder="1" applyAlignment="1">
      <alignment horizontal="center" vertical="center" wrapText="1"/>
    </xf>
    <xf numFmtId="0" fontId="14" fillId="4" borderId="0" xfId="0" applyFont="1" applyFill="1"/>
    <xf numFmtId="0" fontId="20" fillId="9" borderId="22" xfId="76" applyFont="1" applyFill="1" applyBorder="1" applyAlignment="1">
      <alignment vertical="center"/>
    </xf>
    <xf numFmtId="0" fontId="20" fillId="9" borderId="22" xfId="76" applyFont="1" applyFill="1" applyBorder="1" applyAlignment="1">
      <alignment vertical="center" wrapText="1"/>
    </xf>
    <xf numFmtId="0" fontId="16" fillId="5" borderId="25" xfId="3" quotePrefix="1" applyFont="1" applyFill="1" applyBorder="1" applyAlignment="1">
      <alignment horizontal="center"/>
    </xf>
    <xf numFmtId="0" fontId="16" fillId="5" borderId="24" xfId="3" quotePrefix="1" applyFont="1" applyFill="1" applyBorder="1" applyAlignment="1">
      <alignment horizontal="center"/>
    </xf>
    <xf numFmtId="0" fontId="11" fillId="7" borderId="14" xfId="76" applyFont="1" applyFill="1" applyBorder="1"/>
    <xf numFmtId="0" fontId="12" fillId="6" borderId="9" xfId="76" applyFont="1" applyFill="1" applyBorder="1"/>
    <xf numFmtId="0" fontId="17" fillId="0" borderId="0" xfId="0" applyFont="1" applyAlignment="1">
      <alignment vertical="center"/>
    </xf>
    <xf numFmtId="0" fontId="16" fillId="5" borderId="1" xfId="3" quotePrefix="1" applyFont="1" applyFill="1" applyBorder="1" applyAlignment="1">
      <alignment horizontal="center"/>
    </xf>
    <xf numFmtId="3" fontId="11" fillId="2" borderId="0" xfId="4" applyNumberFormat="1" applyFont="1" applyFill="1"/>
    <xf numFmtId="168" fontId="12" fillId="2" borderId="0" xfId="1" applyNumberFormat="1" applyFont="1" applyFill="1" applyBorder="1"/>
    <xf numFmtId="167" fontId="12" fillId="2" borderId="0" xfId="9" applyNumberFormat="1" applyFont="1" applyFill="1" applyBorder="1"/>
    <xf numFmtId="0" fontId="12" fillId="2" borderId="0" xfId="4" applyFont="1" applyFill="1"/>
    <xf numFmtId="167" fontId="12" fillId="2" borderId="4" xfId="6" applyNumberFormat="1" applyFont="1" applyFill="1" applyBorder="1"/>
    <xf numFmtId="0" fontId="16" fillId="5" borderId="0" xfId="0" applyFont="1" applyFill="1"/>
    <xf numFmtId="0" fontId="18" fillId="0" borderId="0" xfId="0" applyFont="1" applyAlignment="1">
      <alignment vertical="center"/>
    </xf>
    <xf numFmtId="0" fontId="11" fillId="2" borderId="0" xfId="4" applyFont="1" applyFill="1"/>
    <xf numFmtId="0" fontId="14" fillId="0" borderId="14" xfId="0" applyFont="1" applyBorder="1"/>
    <xf numFmtId="0" fontId="14" fillId="0" borderId="15" xfId="0" applyFont="1" applyBorder="1"/>
    <xf numFmtId="0" fontId="12" fillId="0" borderId="14" xfId="0" applyFont="1" applyBorder="1" applyAlignment="1">
      <alignment horizontal="left" vertical="justify" wrapText="1"/>
    </xf>
    <xf numFmtId="0" fontId="12" fillId="0" borderId="0" xfId="0" applyFont="1" applyAlignment="1">
      <alignment horizontal="left" vertical="justify" wrapText="1"/>
    </xf>
    <xf numFmtId="0" fontId="12" fillId="0" borderId="15" xfId="0" applyFont="1" applyBorder="1" applyAlignment="1">
      <alignment horizontal="left" vertical="justify" wrapText="1"/>
    </xf>
    <xf numFmtId="0" fontId="14" fillId="0" borderId="14" xfId="0" applyFont="1" applyBorder="1" applyAlignment="1">
      <alignment horizontal="justify" vertical="justify" wrapText="1"/>
    </xf>
    <xf numFmtId="0" fontId="14" fillId="0" borderId="0" xfId="0" applyFont="1" applyAlignment="1">
      <alignment horizontal="justify" vertical="justify" wrapText="1"/>
    </xf>
    <xf numFmtId="0" fontId="14" fillId="0" borderId="15" xfId="0" applyFont="1" applyBorder="1" applyAlignment="1">
      <alignment horizontal="justify" vertical="justify"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5" xfId="0" applyFont="1" applyBorder="1" applyAlignment="1">
      <alignment horizontal="left" vertical="top" wrapText="1"/>
    </xf>
    <xf numFmtId="0" fontId="14" fillId="0" borderId="0" xfId="0" applyFont="1" applyAlignment="1">
      <alignment horizontal="left" vertical="justify" wrapText="1"/>
    </xf>
    <xf numFmtId="0" fontId="17" fillId="0" borderId="9" xfId="0" applyFont="1" applyBorder="1" applyAlignment="1">
      <alignment horizontal="center" vertical="center"/>
    </xf>
    <xf numFmtId="14" fontId="17" fillId="0" borderId="9" xfId="0" applyNumberFormat="1" applyFont="1" applyBorder="1" applyAlignment="1">
      <alignment horizontal="center" vertical="center"/>
    </xf>
    <xf numFmtId="0" fontId="14" fillId="0" borderId="9" xfId="0" applyFont="1" applyBorder="1" applyAlignment="1">
      <alignment horizontal="justify" vertical="center"/>
    </xf>
    <xf numFmtId="170" fontId="14" fillId="0" borderId="9" xfId="8" applyNumberFormat="1" applyFont="1" applyBorder="1" applyAlignment="1">
      <alignment horizontal="center" vertical="center"/>
    </xf>
    <xf numFmtId="0" fontId="17" fillId="0" borderId="13"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3" xfId="0" applyFont="1" applyBorder="1" applyAlignment="1">
      <alignment vertical="center"/>
    </xf>
    <xf numFmtId="0" fontId="14" fillId="0" borderId="13" xfId="0" applyFont="1" applyBorder="1" applyAlignment="1">
      <alignment horizontal="center" vertical="center"/>
    </xf>
    <xf numFmtId="0" fontId="14" fillId="0" borderId="10" xfId="0" applyFont="1" applyBorder="1" applyAlignment="1">
      <alignment vertical="center"/>
    </xf>
    <xf numFmtId="0" fontId="14" fillId="0" borderId="10" xfId="0" applyFont="1" applyBorder="1" applyAlignment="1">
      <alignment horizontal="center" vertical="center"/>
    </xf>
    <xf numFmtId="170" fontId="14" fillId="0" borderId="10" xfId="8" applyNumberFormat="1" applyFont="1" applyBorder="1" applyAlignment="1">
      <alignment horizontal="center" vertical="center"/>
    </xf>
    <xf numFmtId="170" fontId="14" fillId="0" borderId="10" xfId="0" applyNumberFormat="1" applyFont="1" applyBorder="1" applyAlignment="1">
      <alignment horizontal="center" vertical="center"/>
    </xf>
    <xf numFmtId="41" fontId="14" fillId="0" borderId="10" xfId="8" applyFont="1" applyBorder="1" applyAlignment="1">
      <alignment horizontal="center" vertical="center"/>
    </xf>
    <xf numFmtId="0" fontId="17" fillId="0" borderId="14" xfId="0" applyFont="1" applyBorder="1"/>
    <xf numFmtId="170" fontId="17" fillId="0" borderId="0" xfId="8" applyNumberFormat="1" applyFont="1" applyBorder="1"/>
    <xf numFmtId="0" fontId="22" fillId="0" borderId="14" xfId="0" applyFont="1" applyBorder="1"/>
    <xf numFmtId="0" fontId="22" fillId="0" borderId="0" xfId="0" applyFont="1"/>
    <xf numFmtId="43" fontId="22" fillId="0" borderId="0" xfId="0" applyNumberFormat="1" applyFont="1"/>
    <xf numFmtId="0" fontId="11" fillId="0" borderId="0" xfId="0" applyFont="1" applyAlignment="1">
      <alignment horizontal="left" vertical="justify" wrapText="1"/>
    </xf>
    <xf numFmtId="0" fontId="14" fillId="0" borderId="8" xfId="0" applyFont="1" applyBorder="1"/>
    <xf numFmtId="0" fontId="14" fillId="0" borderId="11" xfId="0" applyFont="1" applyBorder="1"/>
    <xf numFmtId="0" fontId="14" fillId="0" borderId="0" xfId="0" applyFont="1" applyAlignment="1">
      <alignment horizontal="justify" vertical="center"/>
    </xf>
    <xf numFmtId="0" fontId="14" fillId="0" borderId="0" xfId="0" applyFont="1" applyAlignment="1">
      <alignment horizontal="center" vertical="center"/>
    </xf>
    <xf numFmtId="0" fontId="14" fillId="0" borderId="0" xfId="0" applyFont="1" applyAlignment="1">
      <alignment vertical="center"/>
    </xf>
    <xf numFmtId="0" fontId="16" fillId="5" borderId="6" xfId="0" applyFont="1" applyFill="1" applyBorder="1" applyAlignment="1">
      <alignment vertical="center"/>
    </xf>
    <xf numFmtId="0" fontId="16" fillId="5" borderId="3" xfId="0" applyFont="1" applyFill="1" applyBorder="1" applyAlignment="1">
      <alignment vertical="center"/>
    </xf>
    <xf numFmtId="0" fontId="16" fillId="5" borderId="7" xfId="0" applyFont="1" applyFill="1" applyBorder="1" applyAlignment="1">
      <alignment vertical="center"/>
    </xf>
    <xf numFmtId="167" fontId="14" fillId="0" borderId="0" xfId="1" applyNumberFormat="1" applyFont="1"/>
    <xf numFmtId="167" fontId="11" fillId="0" borderId="0" xfId="1" applyNumberFormat="1" applyFont="1"/>
    <xf numFmtId="0" fontId="11" fillId="0" borderId="0" xfId="0" applyFont="1" applyAlignment="1">
      <alignment horizontal="center"/>
    </xf>
    <xf numFmtId="0" fontId="10" fillId="5" borderId="0" xfId="0" applyFont="1" applyFill="1" applyAlignment="1">
      <alignment horizontal="center" vertical="center"/>
    </xf>
    <xf numFmtId="0" fontId="16" fillId="5" borderId="0" xfId="1" applyNumberFormat="1" applyFont="1" applyFill="1" applyAlignment="1">
      <alignment horizontal="center"/>
    </xf>
    <xf numFmtId="167" fontId="14" fillId="0" borderId="0" xfId="1" applyNumberFormat="1" applyFont="1" applyAlignment="1">
      <alignment horizontal="center"/>
    </xf>
    <xf numFmtId="0" fontId="12" fillId="0" borderId="0" xfId="0" applyFont="1"/>
    <xf numFmtId="167" fontId="14" fillId="0" borderId="0" xfId="0" applyNumberFormat="1" applyFont="1"/>
    <xf numFmtId="168" fontId="14" fillId="0" borderId="0" xfId="0" applyNumberFormat="1" applyFont="1"/>
    <xf numFmtId="167" fontId="14" fillId="0" borderId="0" xfId="1" applyNumberFormat="1" applyFont="1" applyFill="1"/>
    <xf numFmtId="167" fontId="10" fillId="0" borderId="0" xfId="1" applyNumberFormat="1" applyFont="1"/>
    <xf numFmtId="167" fontId="15" fillId="0" borderId="0" xfId="1" applyNumberFormat="1" applyFont="1"/>
    <xf numFmtId="167" fontId="14" fillId="0" borderId="0" xfId="1" applyNumberFormat="1" applyFont="1" applyBorder="1"/>
    <xf numFmtId="167" fontId="13" fillId="0" borderId="0" xfId="12" applyNumberFormat="1" applyFont="1" applyAlignment="1">
      <alignment horizontal="center" vertical="center"/>
    </xf>
    <xf numFmtId="0" fontId="14" fillId="0" borderId="0" xfId="0" applyFont="1" applyAlignment="1">
      <alignment horizontal="left"/>
    </xf>
    <xf numFmtId="167" fontId="14" fillId="0" borderId="0" xfId="1" applyNumberFormat="1" applyFont="1" applyBorder="1" applyAlignment="1">
      <alignment horizontal="center"/>
    </xf>
    <xf numFmtId="0" fontId="11" fillId="0" borderId="0" xfId="74" applyFont="1"/>
    <xf numFmtId="0" fontId="14" fillId="0" borderId="0" xfId="0" applyFont="1" applyAlignment="1">
      <alignment wrapText="1"/>
    </xf>
    <xf numFmtId="167" fontId="11" fillId="0" borderId="0" xfId="1" applyNumberFormat="1" applyFont="1" applyBorder="1"/>
    <xf numFmtId="167" fontId="12" fillId="0" borderId="0" xfId="1" applyNumberFormat="1" applyFont="1"/>
    <xf numFmtId="167" fontId="15" fillId="0" borderId="0" xfId="1" applyNumberFormat="1" applyFont="1" applyBorder="1"/>
    <xf numFmtId="171" fontId="14" fillId="0" borderId="0" xfId="0" applyNumberFormat="1" applyFont="1" applyAlignment="1">
      <alignment horizontal="right"/>
    </xf>
    <xf numFmtId="0" fontId="13" fillId="2" borderId="0" xfId="12" applyFont="1" applyFill="1" applyAlignment="1">
      <alignment horizontal="center" vertical="center"/>
    </xf>
    <xf numFmtId="3" fontId="14" fillId="0" borderId="0" xfId="0" applyNumberFormat="1" applyFont="1" applyAlignment="1">
      <alignment horizontal="center"/>
    </xf>
    <xf numFmtId="0" fontId="14" fillId="2" borderId="0" xfId="0" applyFont="1" applyFill="1" applyAlignment="1">
      <alignment horizontal="center" vertical="center"/>
    </xf>
    <xf numFmtId="3" fontId="14" fillId="0" borderId="0" xfId="0" applyNumberFormat="1" applyFont="1"/>
    <xf numFmtId="0" fontId="12" fillId="2" borderId="0" xfId="0" applyFont="1" applyFill="1" applyAlignment="1">
      <alignment horizontal="center" vertical="center"/>
    </xf>
    <xf numFmtId="3" fontId="12" fillId="0" borderId="0" xfId="0" applyNumberFormat="1" applyFont="1" applyAlignment="1">
      <alignment horizontal="center"/>
    </xf>
    <xf numFmtId="43" fontId="14" fillId="0" borderId="0" xfId="1" applyFont="1" applyFill="1"/>
    <xf numFmtId="43" fontId="14" fillId="2" borderId="0" xfId="1" applyFont="1" applyFill="1" applyAlignment="1">
      <alignment horizontal="center" vertical="center"/>
    </xf>
    <xf numFmtId="3" fontId="14" fillId="0" borderId="0" xfId="1" applyNumberFormat="1" applyFont="1" applyFill="1" applyAlignment="1">
      <alignment horizontal="center"/>
    </xf>
    <xf numFmtId="167" fontId="10" fillId="5" borderId="0" xfId="0" applyNumberFormat="1" applyFont="1" applyFill="1" applyAlignment="1">
      <alignment horizontal="center" vertical="center"/>
    </xf>
    <xf numFmtId="169" fontId="16" fillId="5" borderId="0" xfId="1" applyNumberFormat="1" applyFont="1" applyFill="1" applyAlignment="1">
      <alignment horizontal="center" vertical="center"/>
    </xf>
    <xf numFmtId="1" fontId="16" fillId="5" borderId="0" xfId="1" applyNumberFormat="1" applyFont="1" applyFill="1" applyAlignment="1">
      <alignment horizontal="center"/>
    </xf>
    <xf numFmtId="0" fontId="13" fillId="0" borderId="0" xfId="12" applyFont="1" applyAlignment="1">
      <alignment horizontal="center"/>
    </xf>
    <xf numFmtId="3" fontId="14" fillId="0" borderId="0" xfId="8" applyNumberFormat="1" applyFont="1" applyFill="1" applyAlignment="1">
      <alignment horizontal="center"/>
    </xf>
    <xf numFmtId="172" fontId="17" fillId="0" borderId="0" xfId="8" applyNumberFormat="1" applyFont="1" applyFill="1" applyAlignment="1">
      <alignment horizontal="right"/>
    </xf>
    <xf numFmtId="172" fontId="14" fillId="0" borderId="0" xfId="8" applyNumberFormat="1" applyFont="1" applyFill="1" applyAlignment="1">
      <alignment horizontal="right"/>
    </xf>
    <xf numFmtId="172" fontId="14" fillId="0" borderId="0" xfId="8" applyNumberFormat="1" applyFont="1" applyAlignment="1">
      <alignment horizontal="right"/>
    </xf>
    <xf numFmtId="164" fontId="12" fillId="0" borderId="0" xfId="1" applyNumberFormat="1" applyFont="1" applyFill="1" applyBorder="1" applyAlignment="1">
      <alignment horizontal="center"/>
    </xf>
    <xf numFmtId="167" fontId="14" fillId="0" borderId="0" xfId="1" applyNumberFormat="1" applyFont="1" applyFill="1" applyAlignment="1">
      <alignment horizontal="center"/>
    </xf>
    <xf numFmtId="167" fontId="14" fillId="2" borderId="0" xfId="1" applyNumberFormat="1" applyFont="1" applyFill="1" applyAlignment="1">
      <alignment horizontal="center" vertical="center"/>
    </xf>
    <xf numFmtId="167" fontId="12" fillId="0" borderId="0" xfId="1" applyNumberFormat="1" applyFont="1" applyFill="1"/>
    <xf numFmtId="167" fontId="12" fillId="2" borderId="0" xfId="1" applyNumberFormat="1" applyFont="1" applyFill="1" applyAlignment="1">
      <alignment horizontal="center" vertical="center"/>
    </xf>
    <xf numFmtId="3" fontId="12" fillId="0" borderId="0" xfId="1" applyNumberFormat="1" applyFont="1" applyFill="1" applyAlignment="1">
      <alignment horizontal="center"/>
    </xf>
    <xf numFmtId="0" fontId="15" fillId="0" borderId="0" xfId="0" applyFont="1"/>
    <xf numFmtId="0" fontId="14" fillId="5" borderId="0" xfId="0" applyFont="1" applyFill="1"/>
    <xf numFmtId="0" fontId="16" fillId="2" borderId="0" xfId="0" applyFont="1" applyFill="1" applyAlignment="1">
      <alignment horizontal="center" vertical="center"/>
    </xf>
    <xf numFmtId="41" fontId="14" fillId="0" borderId="0" xfId="8" applyFont="1" applyFill="1"/>
    <xf numFmtId="0" fontId="10" fillId="0" borderId="0" xfId="0" applyFont="1"/>
    <xf numFmtId="167" fontId="23" fillId="0" borderId="0" xfId="0" applyNumberFormat="1" applyFont="1"/>
    <xf numFmtId="170" fontId="15" fillId="0" borderId="0" xfId="8" applyNumberFormat="1" applyFont="1" applyFill="1"/>
    <xf numFmtId="167" fontId="14" fillId="0" borderId="0" xfId="1" applyNumberFormat="1" applyFont="1" applyFill="1" applyAlignment="1"/>
    <xf numFmtId="167" fontId="12" fillId="0" borderId="0" xfId="1" applyNumberFormat="1" applyFont="1" applyFill="1" applyAlignment="1"/>
    <xf numFmtId="167" fontId="12" fillId="0" borderId="0" xfId="1" applyNumberFormat="1" applyFont="1" applyFill="1" applyAlignment="1">
      <alignment horizontal="left"/>
    </xf>
    <xf numFmtId="167" fontId="12" fillId="0" borderId="0" xfId="1" applyNumberFormat="1" applyFont="1" applyFill="1" applyAlignment="1">
      <alignment horizontal="center" vertical="center"/>
    </xf>
    <xf numFmtId="0" fontId="12" fillId="2" borderId="0" xfId="0" applyFont="1" applyFill="1"/>
    <xf numFmtId="0" fontId="17" fillId="0" borderId="0" xfId="0" applyFont="1" applyAlignment="1">
      <alignment horizontal="right"/>
    </xf>
    <xf numFmtId="14" fontId="10" fillId="4" borderId="0" xfId="0" applyNumberFormat="1" applyFont="1" applyFill="1"/>
    <xf numFmtId="0" fontId="14" fillId="3" borderId="0" xfId="0" applyFont="1" applyFill="1"/>
    <xf numFmtId="0" fontId="14" fillId="3" borderId="0" xfId="0" applyFont="1" applyFill="1" applyAlignment="1">
      <alignment horizontal="left"/>
    </xf>
    <xf numFmtId="0" fontId="14" fillId="0" borderId="6" xfId="0" applyFont="1" applyBorder="1"/>
    <xf numFmtId="0" fontId="12" fillId="2" borderId="3" xfId="0" applyFont="1" applyFill="1" applyBorder="1" applyAlignment="1">
      <alignment horizontal="center" vertical="center"/>
    </xf>
    <xf numFmtId="0" fontId="17" fillId="0" borderId="13" xfId="0" applyFont="1" applyBorder="1" applyAlignment="1">
      <alignment horizontal="center" vertical="center"/>
    </xf>
    <xf numFmtId="0" fontId="12" fillId="2" borderId="14" xfId="0" applyFont="1" applyFill="1" applyBorder="1" applyAlignment="1">
      <alignment vertical="center"/>
    </xf>
    <xf numFmtId="0" fontId="17" fillId="0" borderId="17" xfId="0" applyFont="1" applyBorder="1" applyAlignment="1">
      <alignment horizontal="center" vertical="center"/>
    </xf>
    <xf numFmtId="0" fontId="17" fillId="0" borderId="0" xfId="0" applyFont="1" applyAlignment="1">
      <alignment horizontal="center"/>
    </xf>
    <xf numFmtId="0" fontId="13" fillId="0" borderId="0" xfId="12" quotePrefix="1" applyFont="1" applyBorder="1" applyAlignment="1">
      <alignment horizontal="left"/>
    </xf>
    <xf numFmtId="0" fontId="11" fillId="7" borderId="0" xfId="0" applyFont="1" applyFill="1" applyAlignment="1">
      <alignment wrapText="1"/>
    </xf>
    <xf numFmtId="41" fontId="11" fillId="7" borderId="0" xfId="8" applyFont="1" applyFill="1" applyAlignment="1">
      <alignment horizontal="center" wrapText="1"/>
    </xf>
    <xf numFmtId="41" fontId="11" fillId="7" borderId="0" xfId="8" applyFont="1" applyFill="1" applyAlignment="1">
      <alignment horizontal="center"/>
    </xf>
    <xf numFmtId="41" fontId="12" fillId="7" borderId="0" xfId="8" applyFont="1" applyFill="1" applyAlignment="1">
      <alignment horizontal="center" wrapText="1"/>
    </xf>
    <xf numFmtId="41" fontId="15" fillId="7" borderId="0" xfId="0" applyNumberFormat="1" applyFont="1" applyFill="1" applyAlignment="1">
      <alignment wrapText="1"/>
    </xf>
    <xf numFmtId="0" fontId="14" fillId="7" borderId="0" xfId="0" applyFont="1" applyFill="1" applyAlignment="1">
      <alignment horizontal="left" vertical="top" wrapText="1"/>
    </xf>
    <xf numFmtId="0" fontId="14" fillId="7" borderId="0" xfId="0" applyFont="1" applyFill="1" applyAlignment="1">
      <alignment vertical="top"/>
    </xf>
    <xf numFmtId="0" fontId="14" fillId="0" borderId="0" xfId="0" applyFont="1" applyAlignment="1">
      <alignment horizontal="left" vertical="top" wrapText="1"/>
    </xf>
    <xf numFmtId="0" fontId="14" fillId="0" borderId="0" xfId="0" applyFont="1" applyAlignment="1">
      <alignment horizontal="left" vertical="center" wrapText="1"/>
    </xf>
    <xf numFmtId="0" fontId="17" fillId="7" borderId="0" xfId="0" applyFont="1" applyFill="1" applyAlignment="1">
      <alignment vertical="center"/>
    </xf>
    <xf numFmtId="0" fontId="14" fillId="2" borderId="0" xfId="0" applyFont="1" applyFill="1" applyAlignment="1">
      <alignment horizontal="center"/>
    </xf>
    <xf numFmtId="0" fontId="14" fillId="0" borderId="0" xfId="0" applyFont="1" applyAlignment="1">
      <alignment horizontal="justify" vertical="justify"/>
    </xf>
    <xf numFmtId="0" fontId="14" fillId="0" borderId="15" xfId="0" applyFont="1" applyBorder="1" applyAlignment="1">
      <alignment horizontal="justify" vertical="justify"/>
    </xf>
    <xf numFmtId="168" fontId="11" fillId="2" borderId="0" xfId="1" quotePrefix="1" applyNumberFormat="1" applyFont="1" applyFill="1" applyBorder="1"/>
    <xf numFmtId="0" fontId="11" fillId="7" borderId="0" xfId="0" applyFont="1" applyFill="1" applyAlignment="1">
      <alignment vertical="center"/>
    </xf>
    <xf numFmtId="0" fontId="11" fillId="2" borderId="0" xfId="0" applyFont="1" applyFill="1"/>
    <xf numFmtId="0" fontId="8" fillId="2" borderId="0" xfId="0" applyFont="1" applyFill="1"/>
    <xf numFmtId="41" fontId="11" fillId="2" borderId="0" xfId="8" applyFont="1" applyFill="1"/>
    <xf numFmtId="0" fontId="13" fillId="2" borderId="0" xfId="12" applyFont="1" applyFill="1"/>
    <xf numFmtId="0" fontId="18" fillId="2" borderId="0" xfId="0" applyFont="1" applyFill="1" applyAlignment="1">
      <alignment vertical="center"/>
    </xf>
    <xf numFmtId="0" fontId="12" fillId="5" borderId="0" xfId="0" applyFont="1" applyFill="1"/>
    <xf numFmtId="0" fontId="16" fillId="5" borderId="0" xfId="0" applyFont="1" applyFill="1" applyAlignment="1">
      <alignment horizontal="center"/>
    </xf>
    <xf numFmtId="168" fontId="12" fillId="2" borderId="4" xfId="1" applyNumberFormat="1" applyFont="1" applyFill="1" applyBorder="1"/>
    <xf numFmtId="41" fontId="17" fillId="7" borderId="4" xfId="8" applyFont="1" applyFill="1" applyBorder="1"/>
    <xf numFmtId="41" fontId="17" fillId="0" borderId="4" xfId="0" applyNumberFormat="1" applyFont="1" applyBorder="1"/>
    <xf numFmtId="41" fontId="26" fillId="7" borderId="4" xfId="8" applyFont="1" applyFill="1" applyBorder="1"/>
    <xf numFmtId="0" fontId="17" fillId="0" borderId="0" xfId="0" applyFont="1" applyAlignment="1">
      <alignment horizontal="center" vertical="center"/>
    </xf>
    <xf numFmtId="0" fontId="12" fillId="0" borderId="0" xfId="0" applyFont="1" applyAlignment="1">
      <alignment vertical="center"/>
    </xf>
    <xf numFmtId="0" fontId="29" fillId="0" borderId="0" xfId="0" applyFont="1"/>
    <xf numFmtId="172" fontId="17" fillId="0" borderId="4" xfId="8" applyNumberFormat="1" applyFont="1" applyFill="1" applyBorder="1" applyAlignment="1">
      <alignment horizontal="right"/>
    </xf>
    <xf numFmtId="168" fontId="14" fillId="0" borderId="0" xfId="1" applyNumberFormat="1" applyFont="1" applyAlignment="1"/>
    <xf numFmtId="0" fontId="16" fillId="5" borderId="0" xfId="0" applyFont="1" applyFill="1" applyAlignment="1">
      <alignment vertical="center" wrapText="1"/>
    </xf>
    <xf numFmtId="41" fontId="14" fillId="0" borderId="9" xfId="8" applyFont="1" applyBorder="1" applyAlignment="1">
      <alignment horizontal="center" vertical="center"/>
    </xf>
    <xf numFmtId="0" fontId="25" fillId="10" borderId="0" xfId="0" applyFont="1" applyFill="1" applyAlignment="1">
      <alignment vertical="center"/>
    </xf>
    <xf numFmtId="0" fontId="30" fillId="0" borderId="0" xfId="12" applyFont="1" applyFill="1" applyAlignment="1">
      <alignment horizontal="center"/>
    </xf>
    <xf numFmtId="167" fontId="17" fillId="0" borderId="2" xfId="1" applyNumberFormat="1" applyFont="1" applyFill="1" applyBorder="1"/>
    <xf numFmtId="167" fontId="17" fillId="0" borderId="2" xfId="1" applyNumberFormat="1" applyFont="1" applyFill="1" applyBorder="1" applyAlignment="1">
      <alignment horizontal="center"/>
    </xf>
    <xf numFmtId="0" fontId="17" fillId="0" borderId="0" xfId="0" applyFont="1" applyAlignment="1">
      <alignment horizontal="left"/>
    </xf>
    <xf numFmtId="167" fontId="17" fillId="0" borderId="3" xfId="1" applyNumberFormat="1" applyFont="1" applyFill="1" applyBorder="1" applyAlignment="1">
      <alignment horizontal="center"/>
    </xf>
    <xf numFmtId="167" fontId="17" fillId="0" borderId="4" xfId="1" applyNumberFormat="1" applyFont="1" applyFill="1" applyBorder="1"/>
    <xf numFmtId="167" fontId="17" fillId="0" borderId="4" xfId="1" applyNumberFormat="1" applyFont="1" applyFill="1" applyBorder="1" applyAlignment="1">
      <alignment horizontal="center"/>
    </xf>
    <xf numFmtId="168" fontId="14" fillId="0" borderId="0" xfId="1" applyNumberFormat="1" applyFont="1" applyFill="1" applyAlignment="1"/>
    <xf numFmtId="0" fontId="19" fillId="0" borderId="0" xfId="0" applyFont="1"/>
    <xf numFmtId="168" fontId="17" fillId="0" borderId="0" xfId="1" applyNumberFormat="1" applyFont="1" applyFill="1" applyBorder="1" applyAlignment="1"/>
    <xf numFmtId="168" fontId="17" fillId="0" borderId="3" xfId="1" applyNumberFormat="1" applyFont="1" applyFill="1" applyBorder="1" applyAlignment="1"/>
    <xf numFmtId="168" fontId="17" fillId="0" borderId="4" xfId="1" applyNumberFormat="1" applyFont="1" applyFill="1" applyBorder="1"/>
    <xf numFmtId="0" fontId="31" fillId="0" borderId="0" xfId="0" applyFont="1" applyAlignment="1">
      <alignment vertical="center"/>
    </xf>
    <xf numFmtId="0" fontId="31" fillId="0" borderId="0" xfId="0" applyFont="1"/>
    <xf numFmtId="167" fontId="31" fillId="0" borderId="0" xfId="1" applyNumberFormat="1" applyFont="1" applyFill="1" applyBorder="1"/>
    <xf numFmtId="167" fontId="29" fillId="0" borderId="0" xfId="1" applyNumberFormat="1" applyFont="1" applyFill="1" applyBorder="1"/>
    <xf numFmtId="167" fontId="29" fillId="0" borderId="0" xfId="1" applyNumberFormat="1" applyFont="1" applyFill="1"/>
    <xf numFmtId="0" fontId="29" fillId="0" borderId="0" xfId="74" applyFont="1" applyFill="1"/>
    <xf numFmtId="167" fontId="31" fillId="0" borderId="4" xfId="1" applyNumberFormat="1" applyFont="1" applyFill="1" applyBorder="1" applyAlignment="1">
      <alignment vertical="center"/>
    </xf>
    <xf numFmtId="167" fontId="29" fillId="0" borderId="4" xfId="1" applyNumberFormat="1" applyFont="1" applyFill="1" applyBorder="1"/>
    <xf numFmtId="168" fontId="31" fillId="0" borderId="4" xfId="1" applyNumberFormat="1" applyFont="1" applyFill="1" applyBorder="1" applyAlignment="1"/>
    <xf numFmtId="167" fontId="31" fillId="0" borderId="3" xfId="1" applyNumberFormat="1" applyFont="1" applyFill="1" applyBorder="1"/>
    <xf numFmtId="167" fontId="31" fillId="0" borderId="3" xfId="1" applyNumberFormat="1" applyFont="1" applyFill="1" applyBorder="1" applyAlignment="1">
      <alignment vertical="center"/>
    </xf>
    <xf numFmtId="0" fontId="34" fillId="0" borderId="0" xfId="0" applyFont="1" applyAlignment="1">
      <alignment vertical="center"/>
    </xf>
    <xf numFmtId="0" fontId="16" fillId="0" borderId="0" xfId="0" applyFont="1" applyAlignment="1">
      <alignment horizontal="center" vertical="center" wrapText="1"/>
    </xf>
    <xf numFmtId="0" fontId="24" fillId="10" borderId="0" xfId="0" applyFont="1" applyFill="1" applyAlignment="1">
      <alignment vertical="center"/>
    </xf>
    <xf numFmtId="41" fontId="14" fillId="7" borderId="4" xfId="8" applyFont="1" applyFill="1" applyBorder="1"/>
    <xf numFmtId="0" fontId="16" fillId="5" borderId="9" xfId="0" applyFont="1" applyFill="1" applyBorder="1" applyAlignment="1">
      <alignment horizontal="center" vertical="center" wrapText="1"/>
    </xf>
    <xf numFmtId="0" fontId="24" fillId="10" borderId="9" xfId="0" applyFont="1" applyFill="1" applyBorder="1" applyAlignment="1">
      <alignment vertical="center"/>
    </xf>
    <xf numFmtId="41" fontId="14" fillId="7" borderId="9" xfId="8" applyFont="1" applyFill="1" applyBorder="1"/>
    <xf numFmtId="168" fontId="14" fillId="7" borderId="9" xfId="0" applyNumberFormat="1" applyFont="1" applyFill="1" applyBorder="1" applyAlignment="1">
      <alignment horizontal="right"/>
    </xf>
    <xf numFmtId="0" fontId="31" fillId="0" borderId="0" xfId="0" applyFont="1" applyAlignment="1">
      <alignment horizontal="left" vertical="center" wrapText="1"/>
    </xf>
    <xf numFmtId="168" fontId="14" fillId="7" borderId="9" xfId="8" applyNumberFormat="1" applyFont="1" applyFill="1" applyBorder="1"/>
    <xf numFmtId="41" fontId="11" fillId="7" borderId="0" xfId="8" applyFont="1" applyFill="1"/>
    <xf numFmtId="0" fontId="29" fillId="0" borderId="14" xfId="0" applyFont="1" applyBorder="1"/>
    <xf numFmtId="0" fontId="29" fillId="0" borderId="9" xfId="0" applyFont="1" applyBorder="1" applyAlignment="1">
      <alignment vertical="center"/>
    </xf>
    <xf numFmtId="0" fontId="29" fillId="0" borderId="9" xfId="0" applyFont="1" applyBorder="1" applyAlignment="1">
      <alignment horizontal="left" vertical="center"/>
    </xf>
    <xf numFmtId="0" fontId="29" fillId="0" borderId="9" xfId="0" applyFont="1" applyBorder="1" applyAlignment="1">
      <alignment horizontal="left" vertical="center" wrapText="1"/>
    </xf>
    <xf numFmtId="0" fontId="12" fillId="2" borderId="0" xfId="0" applyFont="1" applyFill="1" applyAlignment="1">
      <alignment vertical="center"/>
    </xf>
    <xf numFmtId="0" fontId="35" fillId="2" borderId="0" xfId="0" applyFont="1" applyFill="1" applyAlignment="1">
      <alignment vertical="center"/>
    </xf>
    <xf numFmtId="41" fontId="12" fillId="2" borderId="4" xfId="8" applyFont="1" applyFill="1" applyBorder="1"/>
    <xf numFmtId="41" fontId="17" fillId="0" borderId="4" xfId="8" applyFont="1" applyBorder="1"/>
    <xf numFmtId="41" fontId="11" fillId="7" borderId="17" xfId="8" applyFont="1" applyFill="1" applyBorder="1"/>
    <xf numFmtId="41" fontId="11" fillId="7" borderId="14" xfId="8" applyFont="1" applyFill="1" applyBorder="1"/>
    <xf numFmtId="41" fontId="11" fillId="7" borderId="15" xfId="8" applyFont="1" applyFill="1" applyBorder="1"/>
    <xf numFmtId="41" fontId="12" fillId="6" borderId="9" xfId="8" applyFont="1" applyFill="1" applyBorder="1"/>
    <xf numFmtId="41" fontId="11" fillId="2" borderId="1" xfId="8" applyFont="1" applyFill="1" applyBorder="1"/>
    <xf numFmtId="41" fontId="12" fillId="2" borderId="16" xfId="8" applyFont="1" applyFill="1" applyBorder="1"/>
    <xf numFmtId="0" fontId="36" fillId="0" borderId="0" xfId="0" applyFont="1"/>
    <xf numFmtId="0" fontId="31" fillId="2" borderId="0" xfId="0" applyFont="1" applyFill="1"/>
    <xf numFmtId="0" fontId="13" fillId="0" borderId="0" xfId="12" applyFont="1" applyAlignment="1">
      <alignment vertical="center"/>
    </xf>
    <xf numFmtId="0" fontId="0" fillId="0" borderId="0" xfId="0" applyAlignment="1">
      <alignment vertical="center"/>
    </xf>
    <xf numFmtId="0" fontId="29" fillId="0" borderId="14" xfId="0" applyFont="1" applyBorder="1" applyAlignment="1">
      <alignment vertical="center"/>
    </xf>
    <xf numFmtId="0" fontId="2" fillId="0" borderId="0" xfId="0" applyFont="1" applyAlignment="1">
      <alignment vertical="center"/>
    </xf>
    <xf numFmtId="0" fontId="29" fillId="0" borderId="0" xfId="0" applyFont="1" applyAlignment="1">
      <alignment vertical="center"/>
    </xf>
    <xf numFmtId="0" fontId="0" fillId="0" borderId="0" xfId="0" applyAlignment="1">
      <alignment vertical="center" wrapText="1"/>
    </xf>
    <xf numFmtId="0" fontId="32" fillId="0" borderId="0" xfId="0" applyFont="1" applyAlignment="1">
      <alignment vertical="center"/>
    </xf>
    <xf numFmtId="0" fontId="33" fillId="0" borderId="0" xfId="0" applyFont="1" applyAlignment="1">
      <alignment vertical="center"/>
    </xf>
    <xf numFmtId="41" fontId="29" fillId="0" borderId="0" xfId="8" applyFont="1" applyBorder="1" applyAlignment="1">
      <alignment vertical="center"/>
    </xf>
    <xf numFmtId="0" fontId="29" fillId="0" borderId="9" xfId="0" applyFont="1" applyBorder="1" applyAlignment="1">
      <alignment vertical="center" wrapText="1"/>
    </xf>
    <xf numFmtId="41" fontId="29" fillId="0" borderId="9" xfId="8" applyFont="1" applyBorder="1" applyAlignment="1">
      <alignment vertical="center"/>
    </xf>
    <xf numFmtId="9" fontId="29" fillId="0" borderId="9" xfId="91" applyFont="1" applyBorder="1" applyAlignment="1">
      <alignment vertical="center"/>
    </xf>
    <xf numFmtId="3" fontId="0" fillId="0" borderId="0" xfId="0" applyNumberFormat="1" applyAlignment="1">
      <alignment vertical="center"/>
    </xf>
    <xf numFmtId="41" fontId="0" fillId="0" borderId="0" xfId="8" applyFont="1" applyAlignment="1">
      <alignment vertical="center"/>
    </xf>
    <xf numFmtId="9" fontId="0" fillId="0" borderId="0" xfId="91" applyFont="1" applyAlignment="1">
      <alignment vertical="center"/>
    </xf>
    <xf numFmtId="41" fontId="8" fillId="2" borderId="0" xfId="0" applyNumberFormat="1" applyFont="1" applyFill="1"/>
    <xf numFmtId="0" fontId="6" fillId="0" borderId="0" xfId="12" applyAlignment="1">
      <alignment vertical="center"/>
    </xf>
    <xf numFmtId="172" fontId="14" fillId="0" borderId="0" xfId="8" applyNumberFormat="1" applyFont="1" applyFill="1" applyBorder="1" applyAlignment="1">
      <alignment horizontal="right"/>
    </xf>
    <xf numFmtId="41" fontId="11" fillId="0" borderId="0" xfId="8" applyFont="1" applyFill="1"/>
    <xf numFmtId="41" fontId="14" fillId="2" borderId="0" xfId="0" applyNumberFormat="1" applyFont="1" applyFill="1"/>
    <xf numFmtId="0" fontId="6" fillId="2" borderId="0" xfId="12" applyFill="1" applyAlignment="1">
      <alignment horizontal="center" vertical="center"/>
    </xf>
    <xf numFmtId="41" fontId="17" fillId="0" borderId="0" xfId="0" applyNumberFormat="1" applyFont="1"/>
    <xf numFmtId="41" fontId="22" fillId="0" borderId="0" xfId="0" applyNumberFormat="1" applyFont="1"/>
    <xf numFmtId="167" fontId="17" fillId="0" borderId="0" xfId="1" applyNumberFormat="1" applyFont="1" applyFill="1" applyBorder="1" applyAlignment="1">
      <alignment horizontal="center"/>
    </xf>
    <xf numFmtId="172" fontId="17" fillId="0" borderId="3" xfId="8" applyNumberFormat="1" applyFont="1" applyFill="1" applyBorder="1" applyAlignment="1">
      <alignment horizontal="right"/>
    </xf>
    <xf numFmtId="0" fontId="6" fillId="0" borderId="0" xfId="12" applyFill="1" applyAlignment="1">
      <alignment horizontal="center"/>
    </xf>
    <xf numFmtId="0" fontId="17" fillId="7" borderId="0" xfId="0" applyFont="1" applyFill="1"/>
    <xf numFmtId="0" fontId="12" fillId="2" borderId="0" xfId="2" applyFont="1" applyFill="1" applyBorder="1" applyAlignment="1">
      <alignment horizontal="left"/>
    </xf>
    <xf numFmtId="0" fontId="12" fillId="2" borderId="0" xfId="3" applyFont="1" applyFill="1" applyAlignment="1">
      <alignment horizontal="left"/>
    </xf>
    <xf numFmtId="41" fontId="29" fillId="2" borderId="0" xfId="8" applyFont="1" applyFill="1" applyAlignment="1">
      <alignment horizontal="center" vertical="center" wrapText="1"/>
    </xf>
    <xf numFmtId="0" fontId="6" fillId="0" borderId="17" xfId="12" quotePrefix="1" applyBorder="1" applyAlignment="1">
      <alignment horizontal="center"/>
    </xf>
    <xf numFmtId="166" fontId="14" fillId="0" borderId="0" xfId="1" applyNumberFormat="1" applyFont="1" applyFill="1" applyAlignment="1"/>
    <xf numFmtId="166" fontId="14" fillId="0" borderId="3" xfId="1" applyNumberFormat="1" applyFont="1" applyFill="1" applyBorder="1" applyAlignment="1"/>
    <xf numFmtId="166" fontId="14" fillId="0" borderId="0" xfId="1" applyNumberFormat="1" applyFont="1" applyFill="1" applyBorder="1" applyAlignment="1"/>
    <xf numFmtId="166" fontId="17" fillId="0" borderId="0" xfId="1" applyNumberFormat="1" applyFont="1" applyFill="1" applyAlignment="1"/>
    <xf numFmtId="166" fontId="14" fillId="0" borderId="4" xfId="1" applyNumberFormat="1" applyFont="1" applyFill="1" applyBorder="1" applyAlignment="1"/>
    <xf numFmtId="41" fontId="11" fillId="2" borderId="0" xfId="8" applyFont="1" applyFill="1" applyBorder="1"/>
    <xf numFmtId="0" fontId="14" fillId="2" borderId="0" xfId="0" applyFont="1" applyFill="1" applyAlignment="1">
      <alignment horizontal="left" vertical="top" wrapText="1"/>
    </xf>
    <xf numFmtId="41" fontId="14" fillId="2" borderId="0" xfId="93" applyFont="1" applyFill="1"/>
    <xf numFmtId="9" fontId="0" fillId="2" borderId="0" xfId="91" applyFont="1" applyFill="1"/>
    <xf numFmtId="9" fontId="16" fillId="0" borderId="0" xfId="91" applyFont="1" applyAlignment="1">
      <alignment horizontal="center" vertical="center" wrapText="1"/>
    </xf>
    <xf numFmtId="9" fontId="14" fillId="0" borderId="0" xfId="0" applyNumberFormat="1" applyFont="1"/>
    <xf numFmtId="0" fontId="6" fillId="0" borderId="10" xfId="12" quotePrefix="1" applyBorder="1" applyAlignment="1">
      <alignment horizontal="center"/>
    </xf>
    <xf numFmtId="43" fontId="14" fillId="0" borderId="0" xfId="0" applyNumberFormat="1" applyFont="1" applyAlignment="1">
      <alignment horizontal="justify" vertical="justify" wrapText="1"/>
    </xf>
    <xf numFmtId="41" fontId="14" fillId="0" borderId="0" xfId="0" applyNumberFormat="1" applyFont="1" applyAlignment="1">
      <alignment horizontal="justify" vertical="justify" wrapText="1"/>
    </xf>
    <xf numFmtId="0" fontId="6" fillId="2" borderId="0" xfId="12" applyFill="1" applyAlignment="1">
      <alignment horizontal="center"/>
    </xf>
    <xf numFmtId="41" fontId="29" fillId="2" borderId="3" xfId="8" applyFont="1" applyFill="1" applyBorder="1" applyAlignment="1">
      <alignment horizontal="center" vertical="center" wrapText="1"/>
    </xf>
    <xf numFmtId="41" fontId="14" fillId="7" borderId="2" xfId="8" applyFont="1" applyFill="1" applyBorder="1"/>
    <xf numFmtId="0" fontId="36" fillId="0" borderId="0" xfId="0" applyFont="1" applyAlignment="1">
      <alignment vertical="center"/>
    </xf>
    <xf numFmtId="168" fontId="14" fillId="2" borderId="0" xfId="8" applyNumberFormat="1" applyFont="1" applyFill="1"/>
    <xf numFmtId="41" fontId="14" fillId="0" borderId="0" xfId="8" applyFont="1" applyAlignment="1"/>
    <xf numFmtId="41" fontId="14" fillId="0" borderId="0" xfId="8" applyFont="1" applyBorder="1" applyAlignment="1"/>
    <xf numFmtId="170" fontId="14" fillId="0" borderId="9" xfId="0" applyNumberFormat="1" applyFont="1" applyBorder="1" applyAlignment="1">
      <alignment horizontal="center" vertical="center"/>
    </xf>
    <xf numFmtId="0" fontId="37" fillId="7" borderId="0" xfId="0" applyFont="1" applyFill="1"/>
    <xf numFmtId="41" fontId="37" fillId="7" borderId="4" xfId="8" applyFont="1" applyFill="1" applyBorder="1"/>
    <xf numFmtId="168" fontId="11" fillId="7" borderId="0" xfId="8" applyNumberFormat="1" applyFont="1" applyFill="1" applyAlignment="1">
      <alignment horizontal="center"/>
    </xf>
    <xf numFmtId="168" fontId="12" fillId="7" borderId="0" xfId="8" applyNumberFormat="1" applyFont="1" applyFill="1" applyAlignment="1">
      <alignment horizontal="center" wrapText="1"/>
    </xf>
    <xf numFmtId="0" fontId="38" fillId="0" borderId="0" xfId="0" applyFont="1"/>
    <xf numFmtId="0" fontId="10" fillId="4" borderId="0" xfId="0" applyFont="1" applyFill="1" applyAlignment="1">
      <alignment horizontal="left" wrapText="1"/>
    </xf>
    <xf numFmtId="0" fontId="14" fillId="0" borderId="0" xfId="0" applyFont="1" applyAlignment="1">
      <alignment horizontal="left" wrapText="1"/>
    </xf>
    <xf numFmtId="167" fontId="17" fillId="0" borderId="0" xfId="1" applyNumberFormat="1" applyFont="1" applyFill="1" applyAlignment="1">
      <alignment horizontal="center"/>
    </xf>
    <xf numFmtId="0" fontId="14" fillId="0" borderId="0" xfId="0" applyFont="1"/>
    <xf numFmtId="0" fontId="12" fillId="0" borderId="0" xfId="0" applyFont="1" applyAlignment="1">
      <alignment horizontal="center"/>
    </xf>
    <xf numFmtId="0" fontId="28" fillId="0" borderId="0" xfId="0" applyFont="1" applyAlignment="1">
      <alignment horizontal="center"/>
    </xf>
    <xf numFmtId="167" fontId="14" fillId="0" borderId="0" xfId="1" applyNumberFormat="1" applyFont="1" applyFill="1" applyAlignment="1">
      <alignment horizontal="center"/>
    </xf>
    <xf numFmtId="0" fontId="27" fillId="0" borderId="0" xfId="0" applyFont="1" applyAlignment="1">
      <alignment horizontal="center"/>
    </xf>
    <xf numFmtId="0" fontId="12" fillId="0" borderId="0" xfId="0" applyFont="1" applyAlignment="1">
      <alignment horizontal="left" vertical="center"/>
    </xf>
    <xf numFmtId="0" fontId="16" fillId="5" borderId="0" xfId="0" applyFont="1" applyFill="1" applyAlignment="1">
      <alignment horizontal="left" vertical="center"/>
    </xf>
    <xf numFmtId="0" fontId="17" fillId="0" borderId="0" xfId="0" applyFont="1" applyAlignment="1">
      <alignment horizontal="left" vertical="center"/>
    </xf>
    <xf numFmtId="0" fontId="14" fillId="0" borderId="0" xfId="0" applyFont="1" applyAlignment="1">
      <alignment horizontal="left" vertical="top" wrapText="1"/>
    </xf>
    <xf numFmtId="3" fontId="14" fillId="0" borderId="0" xfId="0" applyNumberFormat="1" applyFont="1" applyAlignment="1">
      <alignment horizontal="center"/>
    </xf>
    <xf numFmtId="0" fontId="14" fillId="0" borderId="0" xfId="0" applyFont="1" applyAlignment="1">
      <alignment horizontal="center"/>
    </xf>
    <xf numFmtId="167" fontId="16" fillId="5" borderId="0" xfId="1" applyNumberFormat="1" applyFont="1" applyFill="1" applyAlignment="1">
      <alignment horizontal="center" vertical="center" wrapText="1"/>
    </xf>
    <xf numFmtId="167" fontId="16" fillId="5" borderId="1" xfId="1"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5" borderId="0" xfId="0" applyFont="1" applyFill="1" applyAlignment="1">
      <alignment horizontal="center" vertical="center" wrapText="1"/>
    </xf>
    <xf numFmtId="0" fontId="14" fillId="3" borderId="0" xfId="0" applyFont="1" applyFill="1" applyAlignment="1">
      <alignment horizontal="center"/>
    </xf>
    <xf numFmtId="0" fontId="11" fillId="0" borderId="0" xfId="0" applyFont="1" applyAlignment="1">
      <alignment horizontal="center"/>
    </xf>
    <xf numFmtId="0" fontId="29" fillId="0" borderId="5" xfId="0" applyFont="1" applyBorder="1" applyAlignment="1">
      <alignment horizontal="left" vertical="center"/>
    </xf>
    <xf numFmtId="0" fontId="29" fillId="0" borderId="12" xfId="0" applyFont="1" applyBorder="1" applyAlignment="1">
      <alignment horizontal="left" vertical="center"/>
    </xf>
    <xf numFmtId="0" fontId="14" fillId="0" borderId="14" xfId="0" applyFont="1" applyBorder="1" applyAlignment="1">
      <alignment horizontal="left" wrapText="1"/>
    </xf>
    <xf numFmtId="0" fontId="14" fillId="0" borderId="15" xfId="0" applyFont="1" applyBorder="1" applyAlignment="1">
      <alignment horizontal="left" wrapText="1"/>
    </xf>
    <xf numFmtId="0" fontId="14" fillId="0" borderId="14" xfId="0" applyFont="1" applyBorder="1" applyAlignment="1">
      <alignment horizontal="left" vertical="top" wrapText="1"/>
    </xf>
    <xf numFmtId="0" fontId="14" fillId="0" borderId="15" xfId="0" applyFont="1" applyBorder="1" applyAlignment="1">
      <alignment horizontal="left" vertical="top" wrapText="1"/>
    </xf>
    <xf numFmtId="0" fontId="11" fillId="0" borderId="14" xfId="0" applyFont="1" applyBorder="1" applyAlignment="1">
      <alignment horizontal="justify" vertical="justify" wrapText="1"/>
    </xf>
    <xf numFmtId="0" fontId="11" fillId="0" borderId="0" xfId="0" applyFont="1" applyAlignment="1">
      <alignment horizontal="justify" vertical="justify" wrapText="1"/>
    </xf>
    <xf numFmtId="0" fontId="11" fillId="0" borderId="15" xfId="0" applyFont="1" applyBorder="1" applyAlignment="1">
      <alignment horizontal="justify" vertical="justify" wrapText="1"/>
    </xf>
    <xf numFmtId="0" fontId="14" fillId="0" borderId="0" xfId="0" applyFont="1" applyAlignment="1">
      <alignment horizontal="center" vertical="center"/>
    </xf>
    <xf numFmtId="0" fontId="14" fillId="0" borderId="0" xfId="0" applyFont="1" applyAlignment="1">
      <alignment horizontal="left" vertical="center" wrapText="1"/>
    </xf>
    <xf numFmtId="0" fontId="17" fillId="0" borderId="14" xfId="0" applyFont="1" applyBorder="1" applyAlignment="1">
      <alignment horizontal="left" vertical="center" wrapText="1"/>
    </xf>
    <xf numFmtId="0" fontId="17" fillId="0" borderId="0" xfId="0" applyFont="1" applyAlignment="1">
      <alignment horizontal="left"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12" xfId="0" applyFont="1" applyBorder="1" applyAlignment="1">
      <alignment horizontal="center" vertical="center" wrapText="1"/>
    </xf>
    <xf numFmtId="0" fontId="14" fillId="0" borderId="0" xfId="0" applyFont="1" applyAlignment="1">
      <alignment horizontal="left" vertical="justify" wrapText="1"/>
    </xf>
    <xf numFmtId="0" fontId="14" fillId="0" borderId="14" xfId="0" applyFont="1" applyBorder="1" applyAlignment="1">
      <alignment horizontal="left" vertical="justify" wrapText="1"/>
    </xf>
    <xf numFmtId="0" fontId="14" fillId="0" borderId="15" xfId="0" applyFont="1" applyBorder="1" applyAlignment="1">
      <alignment horizontal="left" vertical="justify" wrapText="1"/>
    </xf>
    <xf numFmtId="0" fontId="14" fillId="0" borderId="14" xfId="0" applyFont="1" applyBorder="1" applyAlignment="1">
      <alignment horizontal="justify" vertical="justify" wrapText="1"/>
    </xf>
    <xf numFmtId="0" fontId="14" fillId="0" borderId="0" xfId="0" applyFont="1" applyAlignment="1">
      <alignment horizontal="justify" vertical="justify" wrapText="1"/>
    </xf>
    <xf numFmtId="0" fontId="14" fillId="0" borderId="15" xfId="0" applyFont="1" applyBorder="1" applyAlignment="1">
      <alignment horizontal="justify" vertical="justify" wrapText="1"/>
    </xf>
    <xf numFmtId="0" fontId="12" fillId="0" borderId="14" xfId="0" applyFont="1" applyBorder="1" applyAlignment="1">
      <alignment horizontal="left" vertical="justify" wrapText="1"/>
    </xf>
    <xf numFmtId="0" fontId="12" fillId="0" borderId="0" xfId="0" applyFont="1" applyAlignment="1">
      <alignment horizontal="left" vertical="justify" wrapText="1"/>
    </xf>
    <xf numFmtId="0" fontId="12" fillId="0" borderId="15" xfId="0" applyFont="1" applyBorder="1" applyAlignment="1">
      <alignment horizontal="left" vertical="justify"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5" xfId="0" applyFont="1" applyBorder="1" applyAlignment="1">
      <alignment horizontal="left" vertical="top" wrapText="1"/>
    </xf>
    <xf numFmtId="0" fontId="17" fillId="0" borderId="14" xfId="0" applyFont="1" applyBorder="1" applyAlignment="1">
      <alignment horizontal="left" vertical="justify" wrapText="1"/>
    </xf>
    <xf numFmtId="0" fontId="17" fillId="0" borderId="0" xfId="0" applyFont="1" applyAlignment="1">
      <alignment horizontal="left" vertical="justify" wrapText="1"/>
    </xf>
    <xf numFmtId="0" fontId="17" fillId="0" borderId="15" xfId="0" applyFont="1" applyBorder="1" applyAlignment="1">
      <alignment horizontal="left" vertical="justify" wrapText="1"/>
    </xf>
    <xf numFmtId="0" fontId="14" fillId="0" borderId="0" xfId="0" applyFont="1" applyAlignment="1">
      <alignment horizontal="justify" vertical="justify"/>
    </xf>
    <xf numFmtId="0" fontId="14" fillId="0" borderId="15" xfId="0" applyFont="1" applyBorder="1" applyAlignment="1">
      <alignment horizontal="justify" vertical="justify"/>
    </xf>
    <xf numFmtId="0" fontId="16" fillId="5" borderId="6" xfId="0" applyFont="1" applyFill="1" applyBorder="1" applyAlignment="1">
      <alignment horizontal="left" vertical="center"/>
    </xf>
    <xf numFmtId="0" fontId="16" fillId="5" borderId="3" xfId="0" applyFont="1" applyFill="1" applyBorder="1" applyAlignment="1">
      <alignment horizontal="left" vertical="center"/>
    </xf>
    <xf numFmtId="0" fontId="16" fillId="5" borderId="7" xfId="0" applyFont="1" applyFill="1" applyBorder="1" applyAlignment="1">
      <alignment horizontal="left" vertical="center"/>
    </xf>
    <xf numFmtId="0" fontId="17" fillId="0" borderId="9" xfId="0" applyFont="1" applyBorder="1" applyAlignment="1">
      <alignment horizontal="left" vertical="center"/>
    </xf>
    <xf numFmtId="0" fontId="14" fillId="0" borderId="9" xfId="0" applyFont="1" applyBorder="1" applyAlignment="1">
      <alignment horizontal="left" vertical="center" wrapText="1"/>
    </xf>
    <xf numFmtId="0" fontId="11" fillId="2" borderId="0" xfId="0" applyFont="1" applyFill="1" applyAlignment="1">
      <alignment horizontal="center"/>
    </xf>
    <xf numFmtId="0" fontId="14" fillId="2" borderId="0" xfId="0" applyFont="1" applyFill="1" applyAlignment="1">
      <alignment horizontal="left" vertical="top" wrapText="1"/>
    </xf>
    <xf numFmtId="0" fontId="20" fillId="9" borderId="5" xfId="76" applyFont="1" applyFill="1" applyBorder="1" applyAlignment="1">
      <alignment horizontal="left" vertical="center"/>
    </xf>
    <xf numFmtId="0" fontId="20" fillId="9" borderId="2" xfId="76" applyFont="1" applyFill="1" applyBorder="1" applyAlignment="1">
      <alignment horizontal="left" vertical="center"/>
    </xf>
    <xf numFmtId="0" fontId="20" fillId="9" borderId="12" xfId="76" applyFont="1" applyFill="1" applyBorder="1" applyAlignment="1">
      <alignment horizontal="left" vertical="center"/>
    </xf>
    <xf numFmtId="0" fontId="20" fillId="9" borderId="19" xfId="76" applyFont="1" applyFill="1" applyBorder="1" applyAlignment="1">
      <alignment horizontal="center" vertical="center" wrapText="1"/>
    </xf>
    <xf numFmtId="0" fontId="20" fillId="9" borderId="18" xfId="76" applyFont="1" applyFill="1" applyBorder="1" applyAlignment="1">
      <alignment horizontal="center" vertical="center" wrapText="1"/>
    </xf>
    <xf numFmtId="0" fontId="14" fillId="2" borderId="0" xfId="0" applyFont="1" applyFill="1" applyAlignment="1">
      <alignment horizontal="center"/>
    </xf>
    <xf numFmtId="0" fontId="14" fillId="7" borderId="0" xfId="0" applyFont="1" applyFill="1" applyAlignment="1">
      <alignment horizontal="left" vertical="top" wrapText="1"/>
    </xf>
    <xf numFmtId="0" fontId="11" fillId="7" borderId="0" xfId="0" applyFont="1" applyFill="1" applyAlignment="1">
      <alignment horizontal="left" wrapText="1"/>
    </xf>
    <xf numFmtId="0" fontId="16" fillId="5" borderId="0" xfId="0" applyFont="1" applyFill="1" applyAlignment="1">
      <alignment horizontal="left" vertical="center" wrapText="1"/>
    </xf>
    <xf numFmtId="0" fontId="14" fillId="7" borderId="0" xfId="0" applyFont="1" applyFill="1" applyAlignment="1">
      <alignment horizontal="left" wrapText="1"/>
    </xf>
    <xf numFmtId="0" fontId="11" fillId="0" borderId="0" xfId="0" applyFont="1" applyAlignment="1">
      <alignment horizontal="left" wrapText="1"/>
    </xf>
    <xf numFmtId="0" fontId="17" fillId="0" borderId="0" xfId="0" applyFont="1" applyAlignment="1">
      <alignment horizontal="center"/>
    </xf>
  </cellXfs>
  <cellStyles count="95">
    <cellStyle name="Comma 4 2" xfId="73" xr:uid="{00000000-0005-0000-0000-000000000000}"/>
    <cellStyle name="Hipervínculo" xfId="12" builtinId="8"/>
    <cellStyle name="Millares" xfId="1" builtinId="3"/>
    <cellStyle name="Millares [0]" xfId="8" builtinId="6"/>
    <cellStyle name="Millares [0] 2" xfId="90" xr:uid="{43ED12C5-2E36-6247-908C-D964D03DA5A0}"/>
    <cellStyle name="Millares [0] 3" xfId="80" xr:uid="{00000000-0005-0000-0000-000004000000}"/>
    <cellStyle name="Millares [0] 4" xfId="93" xr:uid="{1C1103A8-6FA7-4984-836E-1498A17C357A}"/>
    <cellStyle name="Millares 100 11" xfId="10" xr:uid="{00000000-0005-0000-0000-000005000000}"/>
    <cellStyle name="Millares 174 2" xfId="85" xr:uid="{00000000-0005-0000-0000-000006000000}"/>
    <cellStyle name="Millares 2" xfId="6" xr:uid="{00000000-0005-0000-0000-000007000000}"/>
    <cellStyle name="Millares 2 2" xfId="84" xr:uid="{00000000-0005-0000-0000-000008000000}"/>
    <cellStyle name="Millares 212" xfId="9" xr:uid="{00000000-0005-0000-0000-000009000000}"/>
    <cellStyle name="Millares 3 11" xfId="77" xr:uid="{00000000-0005-0000-0000-00000A000000}"/>
    <cellStyle name="Millares 654 2 2" xfId="78" xr:uid="{00000000-0005-0000-0000-00000B000000}"/>
    <cellStyle name="Millares 656" xfId="88" xr:uid="{00000000-0005-0000-0000-00000C000000}"/>
    <cellStyle name="Millares 657" xfId="81" xr:uid="{00000000-0005-0000-0000-00000D000000}"/>
    <cellStyle name="Normal" xfId="0" builtinId="0"/>
    <cellStyle name="Normal 10 10 2 2 2" xfId="76" xr:uid="{00000000-0005-0000-0000-00000F000000}"/>
    <cellStyle name="Normal 1016" xfId="14" xr:uid="{00000000-0005-0000-0000-000010000000}"/>
    <cellStyle name="Normal 1018" xfId="44" xr:uid="{00000000-0005-0000-0000-000011000000}"/>
    <cellStyle name="Normal 1022" xfId="68" xr:uid="{00000000-0005-0000-0000-000012000000}"/>
    <cellStyle name="Normal 1024" xfId="21" xr:uid="{00000000-0005-0000-0000-000013000000}"/>
    <cellStyle name="Normal 1025" xfId="71" xr:uid="{00000000-0005-0000-0000-000014000000}"/>
    <cellStyle name="Normal 1026" xfId="70" xr:uid="{00000000-0005-0000-0000-000015000000}"/>
    <cellStyle name="Normal 1027" xfId="72" xr:uid="{00000000-0005-0000-0000-000016000000}"/>
    <cellStyle name="Normal 105" xfId="82" xr:uid="{00000000-0005-0000-0000-000017000000}"/>
    <cellStyle name="Normal 107" xfId="86" xr:uid="{00000000-0005-0000-0000-000018000000}"/>
    <cellStyle name="Normal 109" xfId="87" xr:uid="{00000000-0005-0000-0000-000019000000}"/>
    <cellStyle name="Normal 12 10" xfId="7" xr:uid="{00000000-0005-0000-0000-00001A000000}"/>
    <cellStyle name="Normal 12 2 10" xfId="3" xr:uid="{00000000-0005-0000-0000-00001B000000}"/>
    <cellStyle name="Normal 12 2 2 4" xfId="11" xr:uid="{00000000-0005-0000-0000-00001C000000}"/>
    <cellStyle name="Normal 125" xfId="5" xr:uid="{00000000-0005-0000-0000-00001D000000}"/>
    <cellStyle name="Normal 126" xfId="74" xr:uid="{00000000-0005-0000-0000-00001E000000}"/>
    <cellStyle name="Normal 199 2 2" xfId="79" xr:uid="{00000000-0005-0000-0000-00001F000000}"/>
    <cellStyle name="Normal 2" xfId="2" xr:uid="{00000000-0005-0000-0000-000020000000}"/>
    <cellStyle name="Normal 2 10 2 2 2" xfId="83" xr:uid="{00000000-0005-0000-0000-000021000000}"/>
    <cellStyle name="Normal 2 2" xfId="94" xr:uid="{DE8A86DC-BA1C-4AC2-97FE-FFC5E40DAEDB}"/>
    <cellStyle name="Normal 2 2 2 3" xfId="4" xr:uid="{00000000-0005-0000-0000-000022000000}"/>
    <cellStyle name="Normal 3" xfId="89" xr:uid="{B9B4336B-9899-794D-9988-103CA81C25C1}"/>
    <cellStyle name="Normal 4" xfId="92" xr:uid="{44333BDB-FE96-43A8-B4BA-C92FA77B83C3}"/>
    <cellStyle name="Normal 601" xfId="63" xr:uid="{00000000-0005-0000-0000-000023000000}"/>
    <cellStyle name="Normal 605" xfId="19" xr:uid="{00000000-0005-0000-0000-000024000000}"/>
    <cellStyle name="Normal 606" xfId="18" xr:uid="{00000000-0005-0000-0000-000025000000}"/>
    <cellStyle name="Normal 636" xfId="16" xr:uid="{00000000-0005-0000-0000-000026000000}"/>
    <cellStyle name="Normal 640" xfId="17" xr:uid="{00000000-0005-0000-0000-000027000000}"/>
    <cellStyle name="Normal 643" xfId="20" xr:uid="{00000000-0005-0000-0000-000028000000}"/>
    <cellStyle name="Normal 646" xfId="22" xr:uid="{00000000-0005-0000-0000-000029000000}"/>
    <cellStyle name="Normal 647" xfId="23" xr:uid="{00000000-0005-0000-0000-00002A000000}"/>
    <cellStyle name="Normal 649" xfId="24" xr:uid="{00000000-0005-0000-0000-00002B000000}"/>
    <cellStyle name="Normal 650" xfId="25" xr:uid="{00000000-0005-0000-0000-00002C000000}"/>
    <cellStyle name="Normal 651" xfId="26" xr:uid="{00000000-0005-0000-0000-00002D000000}"/>
    <cellStyle name="Normal 652" xfId="27" xr:uid="{00000000-0005-0000-0000-00002E000000}"/>
    <cellStyle name="Normal 653" xfId="28" xr:uid="{00000000-0005-0000-0000-00002F000000}"/>
    <cellStyle name="Normal 654" xfId="29" xr:uid="{00000000-0005-0000-0000-000030000000}"/>
    <cellStyle name="Normal 655" xfId="30" xr:uid="{00000000-0005-0000-0000-000031000000}"/>
    <cellStyle name="Normal 656" xfId="31" xr:uid="{00000000-0005-0000-0000-000032000000}"/>
    <cellStyle name="Normal 657" xfId="32" xr:uid="{00000000-0005-0000-0000-000033000000}"/>
    <cellStyle name="Normal 658" xfId="34" xr:uid="{00000000-0005-0000-0000-000034000000}"/>
    <cellStyle name="Normal 659" xfId="35" xr:uid="{00000000-0005-0000-0000-000035000000}"/>
    <cellStyle name="Normal 660" xfId="37" xr:uid="{00000000-0005-0000-0000-000036000000}"/>
    <cellStyle name="Normal 662" xfId="38" xr:uid="{00000000-0005-0000-0000-000037000000}"/>
    <cellStyle name="Normal 663" xfId="39" xr:uid="{00000000-0005-0000-0000-000038000000}"/>
    <cellStyle name="Normal 664" xfId="40" xr:uid="{00000000-0005-0000-0000-000039000000}"/>
    <cellStyle name="Normal 665" xfId="41" xr:uid="{00000000-0005-0000-0000-00003A000000}"/>
    <cellStyle name="Normal 667" xfId="42" xr:uid="{00000000-0005-0000-0000-00003B000000}"/>
    <cellStyle name="Normal 673" xfId="45" xr:uid="{00000000-0005-0000-0000-00003C000000}"/>
    <cellStyle name="Normal 674" xfId="46" xr:uid="{00000000-0005-0000-0000-00003D000000}"/>
    <cellStyle name="Normal 675" xfId="47" xr:uid="{00000000-0005-0000-0000-00003E000000}"/>
    <cellStyle name="Normal 676" xfId="48" xr:uid="{00000000-0005-0000-0000-00003F000000}"/>
    <cellStyle name="Normal 677" xfId="52" xr:uid="{00000000-0005-0000-0000-000040000000}"/>
    <cellStyle name="Normal 678" xfId="53" xr:uid="{00000000-0005-0000-0000-000041000000}"/>
    <cellStyle name="Normal 679" xfId="54" xr:uid="{00000000-0005-0000-0000-000042000000}"/>
    <cellStyle name="Normal 684" xfId="59" xr:uid="{00000000-0005-0000-0000-000043000000}"/>
    <cellStyle name="Normal 713" xfId="49" xr:uid="{00000000-0005-0000-0000-000044000000}"/>
    <cellStyle name="Normal 714" xfId="50" xr:uid="{00000000-0005-0000-0000-000045000000}"/>
    <cellStyle name="Normal 715" xfId="51" xr:uid="{00000000-0005-0000-0000-000046000000}"/>
    <cellStyle name="Normal 744" xfId="69" xr:uid="{00000000-0005-0000-0000-000047000000}"/>
    <cellStyle name="Normal 802" xfId="75" xr:uid="{00000000-0005-0000-0000-000048000000}"/>
    <cellStyle name="Normal 944" xfId="13" xr:uid="{00000000-0005-0000-0000-000049000000}"/>
    <cellStyle name="Normal 947" xfId="15" xr:uid="{00000000-0005-0000-0000-00004A000000}"/>
    <cellStyle name="Normal 952" xfId="43" xr:uid="{00000000-0005-0000-0000-00004B000000}"/>
    <cellStyle name="Normal 957" xfId="55" xr:uid="{00000000-0005-0000-0000-00004C000000}"/>
    <cellStyle name="Normal 958" xfId="56" xr:uid="{00000000-0005-0000-0000-00004D000000}"/>
    <cellStyle name="Normal 959" xfId="57" xr:uid="{00000000-0005-0000-0000-00004E000000}"/>
    <cellStyle name="Normal 960" xfId="58" xr:uid="{00000000-0005-0000-0000-00004F000000}"/>
    <cellStyle name="Normal 961" xfId="60" xr:uid="{00000000-0005-0000-0000-000050000000}"/>
    <cellStyle name="Normal 962" xfId="61" xr:uid="{00000000-0005-0000-0000-000051000000}"/>
    <cellStyle name="Normal 963" xfId="62" xr:uid="{00000000-0005-0000-0000-000052000000}"/>
    <cellStyle name="Normal 964" xfId="64" xr:uid="{00000000-0005-0000-0000-000053000000}"/>
    <cellStyle name="Normal 965" xfId="65" xr:uid="{00000000-0005-0000-0000-000054000000}"/>
    <cellStyle name="Normal 966" xfId="66" xr:uid="{00000000-0005-0000-0000-000055000000}"/>
    <cellStyle name="Normal 967" xfId="67" xr:uid="{00000000-0005-0000-0000-000056000000}"/>
    <cellStyle name="Normal 971" xfId="36" xr:uid="{00000000-0005-0000-0000-000057000000}"/>
    <cellStyle name="Normal 986" xfId="33" xr:uid="{00000000-0005-0000-0000-000058000000}"/>
    <cellStyle name="Porcentaje" xfId="91" builtinId="5"/>
  </cellStyles>
  <dxfs count="0"/>
  <tableStyles count="0" defaultTableStyle="TableStyleMedium2" defaultPivotStyle="PivotStyleLight16"/>
  <colors>
    <mruColors>
      <color rgb="FFFF0000"/>
      <color rgb="FF0000CC"/>
      <color rgb="FF000099"/>
      <color rgb="FF990000"/>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125856</xdr:colOff>
      <xdr:row>2</xdr:row>
      <xdr:rowOff>22883</xdr:rowOff>
    </xdr:from>
    <xdr:to>
      <xdr:col>2</xdr:col>
      <xdr:colOff>14565</xdr:colOff>
      <xdr:row>4</xdr:row>
      <xdr:rowOff>125855</xdr:rowOff>
    </xdr:to>
    <xdr:pic>
      <xdr:nvPicPr>
        <xdr:cNvPr id="3" name="Imagen 2">
          <a:extLst>
            <a:ext uri="{FF2B5EF4-FFF2-40B4-BE49-F238E27FC236}">
              <a16:creationId xmlns:a16="http://schemas.microsoft.com/office/drawing/2014/main" id="{432C4E01-83E1-412E-A112-38B34B1EF4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856" y="377568"/>
          <a:ext cx="2211322" cy="4633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28222</xdr:colOff>
      <xdr:row>1</xdr:row>
      <xdr:rowOff>112889</xdr:rowOff>
    </xdr:from>
    <xdr:to>
      <xdr:col>0</xdr:col>
      <xdr:colOff>3344333</xdr:colOff>
      <xdr:row>6</xdr:row>
      <xdr:rowOff>49398</xdr:rowOff>
    </xdr:to>
    <xdr:pic>
      <xdr:nvPicPr>
        <xdr:cNvPr id="3" name="Imagen 2">
          <a:extLst>
            <a:ext uri="{FF2B5EF4-FFF2-40B4-BE49-F238E27FC236}">
              <a16:creationId xmlns:a16="http://schemas.microsoft.com/office/drawing/2014/main" id="{E8CBD724-9CC3-4599-814F-B19AC340D6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22" y="310445"/>
          <a:ext cx="3316111" cy="92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3023306</xdr:colOff>
      <xdr:row>6</xdr:row>
      <xdr:rowOff>16933</xdr:rowOff>
    </xdr:to>
    <xdr:pic>
      <xdr:nvPicPr>
        <xdr:cNvPr id="2" name="Imagen 1">
          <a:extLst>
            <a:ext uri="{FF2B5EF4-FFF2-40B4-BE49-F238E27FC236}">
              <a16:creationId xmlns:a16="http://schemas.microsoft.com/office/drawing/2014/main" id="{B95CE010-2957-4518-B80E-83EA9345FC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5600"/>
          <a:ext cx="2928056" cy="7535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42333</xdr:colOff>
      <xdr:row>2</xdr:row>
      <xdr:rowOff>112889</xdr:rowOff>
    </xdr:from>
    <xdr:to>
      <xdr:col>0</xdr:col>
      <xdr:colOff>2970389</xdr:colOff>
      <xdr:row>6</xdr:row>
      <xdr:rowOff>155222</xdr:rowOff>
    </xdr:to>
    <xdr:pic>
      <xdr:nvPicPr>
        <xdr:cNvPr id="3" name="Imagen 2">
          <a:extLst>
            <a:ext uri="{FF2B5EF4-FFF2-40B4-BE49-F238E27FC236}">
              <a16:creationId xmlns:a16="http://schemas.microsoft.com/office/drawing/2014/main" id="{5AFF67B5-558F-4998-BADB-E75477BE2C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3" y="479778"/>
          <a:ext cx="2928056" cy="7761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627945</xdr:colOff>
      <xdr:row>4</xdr:row>
      <xdr:rowOff>255783</xdr:rowOff>
    </xdr:to>
    <xdr:pic>
      <xdr:nvPicPr>
        <xdr:cNvPr id="3" name="Imagen 2">
          <a:extLst>
            <a:ext uri="{FF2B5EF4-FFF2-40B4-BE49-F238E27FC236}">
              <a16:creationId xmlns:a16="http://schemas.microsoft.com/office/drawing/2014/main" id="{30D3377A-81A8-4CA6-BB1C-5CC0663B3C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6389"/>
          <a:ext cx="2511778" cy="78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2928056</xdr:colOff>
      <xdr:row>7</xdr:row>
      <xdr:rowOff>33096</xdr:rowOff>
    </xdr:to>
    <xdr:pic>
      <xdr:nvPicPr>
        <xdr:cNvPr id="2" name="Imagen 1">
          <a:extLst>
            <a:ext uri="{FF2B5EF4-FFF2-40B4-BE49-F238E27FC236}">
              <a16:creationId xmlns:a16="http://schemas.microsoft.com/office/drawing/2014/main" id="{580DFCA7-F860-4346-9BC9-FD71C65C0B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5600"/>
          <a:ext cx="2928056" cy="9220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2</xdr:row>
      <xdr:rowOff>35278</xdr:rowOff>
    </xdr:from>
    <xdr:to>
      <xdr:col>1</xdr:col>
      <xdr:colOff>6986</xdr:colOff>
      <xdr:row>7</xdr:row>
      <xdr:rowOff>0</xdr:rowOff>
    </xdr:to>
    <xdr:pic>
      <xdr:nvPicPr>
        <xdr:cNvPr id="3" name="Imagen 2">
          <a:extLst>
            <a:ext uri="{FF2B5EF4-FFF2-40B4-BE49-F238E27FC236}">
              <a16:creationId xmlns:a16="http://schemas.microsoft.com/office/drawing/2014/main" id="{EB46C3E1-A0F7-46E7-89A6-D7E029B432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8056"/>
          <a:ext cx="2709264" cy="846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42332</xdr:colOff>
      <xdr:row>1</xdr:row>
      <xdr:rowOff>42333</xdr:rowOff>
    </xdr:from>
    <xdr:to>
      <xdr:col>0</xdr:col>
      <xdr:colOff>2857499</xdr:colOff>
      <xdr:row>6</xdr:row>
      <xdr:rowOff>40151</xdr:rowOff>
    </xdr:to>
    <xdr:pic>
      <xdr:nvPicPr>
        <xdr:cNvPr id="3" name="Imagen 2">
          <a:extLst>
            <a:ext uri="{FF2B5EF4-FFF2-40B4-BE49-F238E27FC236}">
              <a16:creationId xmlns:a16="http://schemas.microsoft.com/office/drawing/2014/main" id="{75A2B66B-E12E-40D0-8CC2-682ACCBF05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2" y="218722"/>
          <a:ext cx="2815167" cy="8797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49389</xdr:colOff>
      <xdr:row>2</xdr:row>
      <xdr:rowOff>21167</xdr:rowOff>
    </xdr:from>
    <xdr:to>
      <xdr:col>0</xdr:col>
      <xdr:colOff>3048000</xdr:colOff>
      <xdr:row>7</xdr:row>
      <xdr:rowOff>18985</xdr:rowOff>
    </xdr:to>
    <xdr:pic>
      <xdr:nvPicPr>
        <xdr:cNvPr id="3" name="Imagen 2">
          <a:extLst>
            <a:ext uri="{FF2B5EF4-FFF2-40B4-BE49-F238E27FC236}">
              <a16:creationId xmlns:a16="http://schemas.microsoft.com/office/drawing/2014/main" id="{D3594729-E0AC-4712-BFE7-45385A1939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89" y="373945"/>
          <a:ext cx="2998611" cy="8797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2</xdr:row>
      <xdr:rowOff>98778</xdr:rowOff>
    </xdr:from>
    <xdr:to>
      <xdr:col>1</xdr:col>
      <xdr:colOff>331611</xdr:colOff>
      <xdr:row>7</xdr:row>
      <xdr:rowOff>96596</xdr:rowOff>
    </xdr:to>
    <xdr:pic>
      <xdr:nvPicPr>
        <xdr:cNvPr id="3" name="Imagen 2">
          <a:extLst>
            <a:ext uri="{FF2B5EF4-FFF2-40B4-BE49-F238E27FC236}">
              <a16:creationId xmlns:a16="http://schemas.microsoft.com/office/drawing/2014/main" id="{06558D8E-1657-47C5-A399-02609B76C5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1556"/>
          <a:ext cx="2998611" cy="8797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xdr:colOff>
      <xdr:row>2</xdr:row>
      <xdr:rowOff>19050</xdr:rowOff>
    </xdr:from>
    <xdr:to>
      <xdr:col>0</xdr:col>
      <xdr:colOff>2876551</xdr:colOff>
      <xdr:row>6</xdr:row>
      <xdr:rowOff>151801</xdr:rowOff>
    </xdr:to>
    <xdr:pic>
      <xdr:nvPicPr>
        <xdr:cNvPr id="3" name="Imagen 2">
          <a:extLst>
            <a:ext uri="{FF2B5EF4-FFF2-40B4-BE49-F238E27FC236}">
              <a16:creationId xmlns:a16="http://schemas.microsoft.com/office/drawing/2014/main" id="{B15C343B-755D-4A44-B1AE-FFB983BBEF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74650"/>
          <a:ext cx="2876550" cy="843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76953</xdr:colOff>
      <xdr:row>2</xdr:row>
      <xdr:rowOff>162277</xdr:rowOff>
    </xdr:from>
    <xdr:to>
      <xdr:col>4</xdr:col>
      <xdr:colOff>197556</xdr:colOff>
      <xdr:row>6</xdr:row>
      <xdr:rowOff>162277</xdr:rowOff>
    </xdr:to>
    <xdr:pic>
      <xdr:nvPicPr>
        <xdr:cNvPr id="3" name="Imagen 2">
          <a:extLst>
            <a:ext uri="{FF2B5EF4-FFF2-40B4-BE49-F238E27FC236}">
              <a16:creationId xmlns:a16="http://schemas.microsoft.com/office/drawing/2014/main" id="{31375A27-9662-4343-8062-40F9A81C1D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286" y="529166"/>
          <a:ext cx="3563714" cy="7337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xdr:colOff>
      <xdr:row>2</xdr:row>
      <xdr:rowOff>19050</xdr:rowOff>
    </xdr:from>
    <xdr:to>
      <xdr:col>1</xdr:col>
      <xdr:colOff>355601</xdr:colOff>
      <xdr:row>6</xdr:row>
      <xdr:rowOff>126401</xdr:rowOff>
    </xdr:to>
    <xdr:pic>
      <xdr:nvPicPr>
        <xdr:cNvPr id="3" name="Imagen 2">
          <a:extLst>
            <a:ext uri="{FF2B5EF4-FFF2-40B4-BE49-F238E27FC236}">
              <a16:creationId xmlns:a16="http://schemas.microsoft.com/office/drawing/2014/main" id="{9FE759E8-DAE4-41D5-8DEC-9C94C43F3F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74650"/>
          <a:ext cx="2876550" cy="843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1</xdr:colOff>
      <xdr:row>2</xdr:row>
      <xdr:rowOff>19050</xdr:rowOff>
    </xdr:from>
    <xdr:to>
      <xdr:col>1</xdr:col>
      <xdr:colOff>336551</xdr:colOff>
      <xdr:row>6</xdr:row>
      <xdr:rowOff>101001</xdr:rowOff>
    </xdr:to>
    <xdr:pic>
      <xdr:nvPicPr>
        <xdr:cNvPr id="2" name="Imagen 1">
          <a:extLst>
            <a:ext uri="{FF2B5EF4-FFF2-40B4-BE49-F238E27FC236}">
              <a16:creationId xmlns:a16="http://schemas.microsoft.com/office/drawing/2014/main" id="{43F3B7B7-96F8-460F-8DF9-8E5312250A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74650"/>
          <a:ext cx="2857500" cy="8185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2</xdr:row>
      <xdr:rowOff>77610</xdr:rowOff>
    </xdr:from>
    <xdr:to>
      <xdr:col>1</xdr:col>
      <xdr:colOff>371828</xdr:colOff>
      <xdr:row>7</xdr:row>
      <xdr:rowOff>39617</xdr:rowOff>
    </xdr:to>
    <xdr:pic>
      <xdr:nvPicPr>
        <xdr:cNvPr id="3" name="Imagen 2">
          <a:extLst>
            <a:ext uri="{FF2B5EF4-FFF2-40B4-BE49-F238E27FC236}">
              <a16:creationId xmlns:a16="http://schemas.microsoft.com/office/drawing/2014/main" id="{15AF598D-404C-453C-A18E-7A0039422D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0388"/>
          <a:ext cx="2876550" cy="843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49389</xdr:colOff>
      <xdr:row>1</xdr:row>
      <xdr:rowOff>70556</xdr:rowOff>
    </xdr:from>
    <xdr:to>
      <xdr:col>0</xdr:col>
      <xdr:colOff>2532945</xdr:colOff>
      <xdr:row>5</xdr:row>
      <xdr:rowOff>93651</xdr:rowOff>
    </xdr:to>
    <xdr:pic>
      <xdr:nvPicPr>
        <xdr:cNvPr id="3" name="Imagen 2">
          <a:extLst>
            <a:ext uri="{FF2B5EF4-FFF2-40B4-BE49-F238E27FC236}">
              <a16:creationId xmlns:a16="http://schemas.microsoft.com/office/drawing/2014/main" id="{9C0A1C8A-56B2-4D0E-B940-6E4126184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89" y="246945"/>
          <a:ext cx="2483556" cy="7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42332</xdr:colOff>
      <xdr:row>1</xdr:row>
      <xdr:rowOff>14112</xdr:rowOff>
    </xdr:from>
    <xdr:to>
      <xdr:col>0</xdr:col>
      <xdr:colOff>2829277</xdr:colOff>
      <xdr:row>5</xdr:row>
      <xdr:rowOff>98779</xdr:rowOff>
    </xdr:to>
    <xdr:pic>
      <xdr:nvPicPr>
        <xdr:cNvPr id="3" name="Imagen 2">
          <a:extLst>
            <a:ext uri="{FF2B5EF4-FFF2-40B4-BE49-F238E27FC236}">
              <a16:creationId xmlns:a16="http://schemas.microsoft.com/office/drawing/2014/main" id="{87354E77-33B0-4DE3-B4FA-8073D19229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2" y="190501"/>
          <a:ext cx="2786945" cy="7902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77611</xdr:colOff>
      <xdr:row>1</xdr:row>
      <xdr:rowOff>162277</xdr:rowOff>
    </xdr:from>
    <xdr:to>
      <xdr:col>0</xdr:col>
      <xdr:colOff>3294190</xdr:colOff>
      <xdr:row>6</xdr:row>
      <xdr:rowOff>91722</xdr:rowOff>
    </xdr:to>
    <xdr:pic>
      <xdr:nvPicPr>
        <xdr:cNvPr id="3" name="Imagen 2">
          <a:extLst>
            <a:ext uri="{FF2B5EF4-FFF2-40B4-BE49-F238E27FC236}">
              <a16:creationId xmlns:a16="http://schemas.microsoft.com/office/drawing/2014/main" id="{7F72413A-9131-453F-8DEC-45B72FD0DD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1" y="338666"/>
          <a:ext cx="3216579" cy="8113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63499</xdr:colOff>
      <xdr:row>2</xdr:row>
      <xdr:rowOff>81233</xdr:rowOff>
    </xdr:from>
    <xdr:to>
      <xdr:col>1</xdr:col>
      <xdr:colOff>139700</xdr:colOff>
      <xdr:row>5</xdr:row>
      <xdr:rowOff>126374</xdr:rowOff>
    </xdr:to>
    <xdr:pic>
      <xdr:nvPicPr>
        <xdr:cNvPr id="3" name="Imagen 2">
          <a:extLst>
            <a:ext uri="{FF2B5EF4-FFF2-40B4-BE49-F238E27FC236}">
              <a16:creationId xmlns:a16="http://schemas.microsoft.com/office/drawing/2014/main" id="{67A83446-8568-43E8-8E3C-EF6FFE33ED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436833"/>
          <a:ext cx="3175001" cy="5785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1</xdr:row>
      <xdr:rowOff>70556</xdr:rowOff>
    </xdr:from>
    <xdr:to>
      <xdr:col>0</xdr:col>
      <xdr:colOff>2209801</xdr:colOff>
      <xdr:row>4</xdr:row>
      <xdr:rowOff>140757</xdr:rowOff>
    </xdr:to>
    <xdr:pic>
      <xdr:nvPicPr>
        <xdr:cNvPr id="3" name="Imagen 2">
          <a:extLst>
            <a:ext uri="{FF2B5EF4-FFF2-40B4-BE49-F238E27FC236}">
              <a16:creationId xmlns:a16="http://schemas.microsoft.com/office/drawing/2014/main" id="{30920C81-78D0-4815-B951-AAFE776FF8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246945"/>
          <a:ext cx="2146301" cy="5993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2215444</xdr:colOff>
      <xdr:row>4</xdr:row>
      <xdr:rowOff>105479</xdr:rowOff>
    </xdr:to>
    <xdr:pic>
      <xdr:nvPicPr>
        <xdr:cNvPr id="3" name="Imagen 2">
          <a:extLst>
            <a:ext uri="{FF2B5EF4-FFF2-40B4-BE49-F238E27FC236}">
              <a16:creationId xmlns:a16="http://schemas.microsoft.com/office/drawing/2014/main" id="{DB3F833C-4E02-47A4-B0F5-A58E65D65B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6389"/>
          <a:ext cx="2215444" cy="5993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57727</xdr:colOff>
      <xdr:row>1</xdr:row>
      <xdr:rowOff>96212</xdr:rowOff>
    </xdr:from>
    <xdr:to>
      <xdr:col>1</xdr:col>
      <xdr:colOff>1761452</xdr:colOff>
      <xdr:row>5</xdr:row>
      <xdr:rowOff>51313</xdr:rowOff>
    </xdr:to>
    <xdr:pic>
      <xdr:nvPicPr>
        <xdr:cNvPr id="3" name="Imagen 2">
          <a:extLst>
            <a:ext uri="{FF2B5EF4-FFF2-40B4-BE49-F238E27FC236}">
              <a16:creationId xmlns:a16="http://schemas.microsoft.com/office/drawing/2014/main" id="{54ECE69C-5158-4023-BD64-8885FCFB80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727" y="282222"/>
          <a:ext cx="2146301" cy="699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35278</xdr:colOff>
      <xdr:row>1</xdr:row>
      <xdr:rowOff>84667</xdr:rowOff>
    </xdr:from>
    <xdr:to>
      <xdr:col>3</xdr:col>
      <xdr:colOff>239889</xdr:colOff>
      <xdr:row>5</xdr:row>
      <xdr:rowOff>141111</xdr:rowOff>
    </xdr:to>
    <xdr:pic>
      <xdr:nvPicPr>
        <xdr:cNvPr id="3" name="Imagen 2">
          <a:extLst>
            <a:ext uri="{FF2B5EF4-FFF2-40B4-BE49-F238E27FC236}">
              <a16:creationId xmlns:a16="http://schemas.microsoft.com/office/drawing/2014/main" id="{28D45110-AB49-4A54-BE2E-F0DADB910E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78" y="282223"/>
          <a:ext cx="2786944" cy="7902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120650</xdr:rowOff>
    </xdr:from>
    <xdr:to>
      <xdr:col>1</xdr:col>
      <xdr:colOff>139700</xdr:colOff>
      <xdr:row>6</xdr:row>
      <xdr:rowOff>0</xdr:rowOff>
    </xdr:to>
    <xdr:pic>
      <xdr:nvPicPr>
        <xdr:cNvPr id="3" name="Imagen 2">
          <a:extLst>
            <a:ext uri="{FF2B5EF4-FFF2-40B4-BE49-F238E27FC236}">
              <a16:creationId xmlns:a16="http://schemas.microsoft.com/office/drawing/2014/main" id="{32BFF988-6C03-4841-9AE5-C99B0C08DD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1150"/>
          <a:ext cx="2330450" cy="83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7055</xdr:colOff>
      <xdr:row>1</xdr:row>
      <xdr:rowOff>28222</xdr:rowOff>
    </xdr:from>
    <xdr:to>
      <xdr:col>0</xdr:col>
      <xdr:colOff>2582333</xdr:colOff>
      <xdr:row>6</xdr:row>
      <xdr:rowOff>27517</xdr:rowOff>
    </xdr:to>
    <xdr:pic>
      <xdr:nvPicPr>
        <xdr:cNvPr id="3" name="Imagen 2">
          <a:extLst>
            <a:ext uri="{FF2B5EF4-FFF2-40B4-BE49-F238E27FC236}">
              <a16:creationId xmlns:a16="http://schemas.microsoft.com/office/drawing/2014/main" id="{AC2311F7-EBC3-4CEE-A828-0062A4C9FF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 y="204611"/>
          <a:ext cx="2575278" cy="881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bnbinvest.com.py/"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9" tint="0.79998168889431442"/>
  </sheetPr>
  <dimension ref="A1:T36"/>
  <sheetViews>
    <sheetView showGridLines="0" topLeftCell="A26" zoomScale="111" zoomScaleNormal="111" workbookViewId="0">
      <selection activeCell="C25" sqref="C25"/>
    </sheetView>
  </sheetViews>
  <sheetFormatPr baseColWidth="10" defaultColWidth="11.36328125" defaultRowHeight="18"/>
  <cols>
    <col min="1" max="1" width="21.36328125" style="4" bestFit="1" customWidth="1"/>
    <col min="2" max="2" width="11.81640625" style="4" bestFit="1" customWidth="1"/>
    <col min="3" max="3" width="63.6328125" style="4" customWidth="1"/>
    <col min="4" max="4" width="14.81640625" style="115" customWidth="1"/>
    <col min="5" max="5" width="49.81640625" style="4" bestFit="1" customWidth="1"/>
    <col min="6" max="6" width="6.6328125" style="4" bestFit="1" customWidth="1"/>
    <col min="7" max="18" width="11.36328125" style="4"/>
    <col min="19" max="19" width="11.453125" style="4" bestFit="1" customWidth="1"/>
    <col min="20" max="16384" width="11.36328125" style="4"/>
  </cols>
  <sheetData>
    <row r="1" spans="1:20">
      <c r="B1" s="158" t="s">
        <v>118</v>
      </c>
      <c r="C1" s="311" t="s">
        <v>127</v>
      </c>
      <c r="D1" s="4"/>
    </row>
    <row r="2" spans="1:20">
      <c r="C2" s="311"/>
      <c r="S2" s="4">
        <v>1</v>
      </c>
      <c r="T2" s="4" t="s">
        <v>103</v>
      </c>
    </row>
    <row r="3" spans="1:20">
      <c r="A3"/>
      <c r="S3" s="4">
        <v>2</v>
      </c>
      <c r="T3" s="4" t="s">
        <v>104</v>
      </c>
    </row>
    <row r="4" spans="1:20">
      <c r="S4" s="4">
        <v>3</v>
      </c>
      <c r="T4" s="4" t="s">
        <v>105</v>
      </c>
    </row>
    <row r="5" spans="1:20">
      <c r="S5" s="4">
        <v>4</v>
      </c>
      <c r="T5" s="4" t="s">
        <v>106</v>
      </c>
    </row>
    <row r="6" spans="1:20">
      <c r="A6" s="158" t="s">
        <v>116</v>
      </c>
      <c r="B6" s="159">
        <v>45291</v>
      </c>
      <c r="S6" s="4">
        <v>5</v>
      </c>
      <c r="T6" s="4" t="s">
        <v>107</v>
      </c>
    </row>
    <row r="7" spans="1:20" ht="12.75" hidden="1" customHeight="1">
      <c r="A7" s="160"/>
      <c r="B7" s="160"/>
      <c r="C7" s="160"/>
      <c r="D7" s="161"/>
      <c r="S7" s="4">
        <v>6</v>
      </c>
      <c r="T7" s="4" t="s">
        <v>108</v>
      </c>
    </row>
    <row r="8" spans="1:20">
      <c r="A8" s="96"/>
      <c r="S8" s="4">
        <v>7</v>
      </c>
      <c r="T8" s="4" t="s">
        <v>109</v>
      </c>
    </row>
    <row r="9" spans="1:20" ht="26.25" customHeight="1">
      <c r="B9" s="162"/>
      <c r="C9" s="163" t="s">
        <v>6</v>
      </c>
      <c r="D9" s="164" t="s">
        <v>90</v>
      </c>
      <c r="S9" s="4">
        <v>8</v>
      </c>
      <c r="T9" s="4" t="s">
        <v>110</v>
      </c>
    </row>
    <row r="10" spans="1:20" ht="26.25" customHeight="1">
      <c r="B10" s="165" t="s">
        <v>168</v>
      </c>
      <c r="C10" s="241"/>
      <c r="D10" s="166"/>
      <c r="S10" s="4">
        <v>9</v>
      </c>
      <c r="T10" s="4" t="s">
        <v>111</v>
      </c>
    </row>
    <row r="11" spans="1:20">
      <c r="B11" s="165"/>
      <c r="C11" s="242" t="s">
        <v>271</v>
      </c>
      <c r="D11" s="283" t="s">
        <v>326</v>
      </c>
    </row>
    <row r="12" spans="1:20">
      <c r="A12" s="115"/>
      <c r="B12" s="62"/>
      <c r="C12" s="4" t="s">
        <v>88</v>
      </c>
      <c r="D12" s="283" t="s">
        <v>275</v>
      </c>
      <c r="S12" s="4">
        <v>10</v>
      </c>
      <c r="T12" s="4" t="s">
        <v>112</v>
      </c>
    </row>
    <row r="13" spans="1:20">
      <c r="A13" s="115"/>
      <c r="B13" s="62"/>
      <c r="C13" s="4" t="s">
        <v>17</v>
      </c>
      <c r="D13" s="3" t="s">
        <v>7</v>
      </c>
      <c r="S13" s="4">
        <v>11</v>
      </c>
      <c r="T13" s="4" t="s">
        <v>113</v>
      </c>
    </row>
    <row r="14" spans="1:20">
      <c r="A14" s="115"/>
      <c r="B14" s="165" t="s">
        <v>77</v>
      </c>
      <c r="D14" s="3" t="s">
        <v>42</v>
      </c>
      <c r="S14" s="4">
        <v>12</v>
      </c>
      <c r="T14" s="4" t="s">
        <v>114</v>
      </c>
    </row>
    <row r="15" spans="1:20">
      <c r="A15" s="115"/>
      <c r="B15" s="62"/>
      <c r="C15" s="4" t="s">
        <v>54</v>
      </c>
      <c r="D15" s="3" t="s">
        <v>8</v>
      </c>
    </row>
    <row r="16" spans="1:20">
      <c r="A16" s="115"/>
      <c r="B16" s="62"/>
      <c r="C16" s="4" t="s">
        <v>39</v>
      </c>
      <c r="D16" s="3" t="s">
        <v>9</v>
      </c>
    </row>
    <row r="17" spans="1:4">
      <c r="A17" s="115"/>
      <c r="B17" s="62"/>
      <c r="C17" s="4" t="s">
        <v>338</v>
      </c>
      <c r="D17" s="283" t="s">
        <v>10</v>
      </c>
    </row>
    <row r="18" spans="1:4">
      <c r="A18" s="115"/>
      <c r="B18" s="62"/>
      <c r="C18" s="4" t="s">
        <v>18</v>
      </c>
      <c r="D18" s="283" t="s">
        <v>11</v>
      </c>
    </row>
    <row r="19" spans="1:4">
      <c r="A19" s="115"/>
      <c r="B19" s="62"/>
      <c r="C19" s="4" t="s">
        <v>89</v>
      </c>
      <c r="D19" s="283" t="s">
        <v>12</v>
      </c>
    </row>
    <row r="20" spans="1:4">
      <c r="A20" s="115"/>
      <c r="B20" s="62"/>
      <c r="C20" s="4" t="s">
        <v>304</v>
      </c>
      <c r="D20" s="283" t="s">
        <v>13</v>
      </c>
    </row>
    <row r="21" spans="1:4">
      <c r="A21" s="115"/>
      <c r="B21" s="62"/>
      <c r="C21" s="4" t="s">
        <v>40</v>
      </c>
      <c r="D21" s="283" t="s">
        <v>14</v>
      </c>
    </row>
    <row r="22" spans="1:4">
      <c r="A22" s="115"/>
      <c r="B22" s="62"/>
      <c r="C22" s="4" t="s">
        <v>30</v>
      </c>
      <c r="D22" s="283" t="s">
        <v>15</v>
      </c>
    </row>
    <row r="23" spans="1:4">
      <c r="A23" s="115"/>
      <c r="B23" s="62"/>
      <c r="C23" s="4" t="s">
        <v>31</v>
      </c>
      <c r="D23" s="283" t="s">
        <v>16</v>
      </c>
    </row>
    <row r="24" spans="1:4">
      <c r="A24" s="115"/>
      <c r="B24" s="62"/>
      <c r="C24" s="4" t="s">
        <v>68</v>
      </c>
      <c r="D24" s="283" t="s">
        <v>327</v>
      </c>
    </row>
    <row r="25" spans="1:4">
      <c r="A25" s="115"/>
      <c r="B25" s="165" t="s">
        <v>26</v>
      </c>
      <c r="D25" s="3" t="s">
        <v>44</v>
      </c>
    </row>
    <row r="26" spans="1:4">
      <c r="A26" s="115"/>
      <c r="B26" s="165"/>
      <c r="C26" s="4" t="s">
        <v>272</v>
      </c>
      <c r="D26" s="283" t="s">
        <v>328</v>
      </c>
    </row>
    <row r="27" spans="1:4">
      <c r="A27" s="115"/>
      <c r="B27" s="165"/>
      <c r="C27" s="4" t="s">
        <v>273</v>
      </c>
      <c r="D27" s="283" t="s">
        <v>369</v>
      </c>
    </row>
    <row r="28" spans="1:4">
      <c r="A28" s="115"/>
      <c r="B28" s="165" t="s">
        <v>27</v>
      </c>
      <c r="D28" s="3" t="s">
        <v>25</v>
      </c>
    </row>
    <row r="29" spans="1:4">
      <c r="A29" s="115"/>
      <c r="B29" s="165" t="s">
        <v>78</v>
      </c>
      <c r="D29" s="3" t="s">
        <v>79</v>
      </c>
    </row>
    <row r="30" spans="1:4">
      <c r="A30" s="115"/>
      <c r="B30" s="165" t="s">
        <v>99</v>
      </c>
      <c r="D30" s="3"/>
    </row>
    <row r="31" spans="1:4">
      <c r="A31" s="115"/>
      <c r="B31" s="165"/>
      <c r="C31" s="4" t="s">
        <v>274</v>
      </c>
      <c r="D31" s="283" t="s">
        <v>370</v>
      </c>
    </row>
    <row r="32" spans="1:4">
      <c r="A32" s="115"/>
      <c r="B32" s="165"/>
      <c r="C32" s="4" t="s">
        <v>278</v>
      </c>
      <c r="D32" s="283" t="s">
        <v>371</v>
      </c>
    </row>
    <row r="33" spans="1:4">
      <c r="A33" s="115"/>
      <c r="B33" s="165"/>
      <c r="C33" s="4" t="s">
        <v>276</v>
      </c>
      <c r="D33" s="283" t="s">
        <v>371</v>
      </c>
    </row>
    <row r="34" spans="1:4">
      <c r="A34" s="115"/>
      <c r="B34" s="165"/>
      <c r="C34" s="4" t="s">
        <v>277</v>
      </c>
      <c r="D34" s="283" t="s">
        <v>371</v>
      </c>
    </row>
    <row r="35" spans="1:4">
      <c r="A35" s="115"/>
      <c r="B35" s="93"/>
      <c r="C35" s="27" t="s">
        <v>93</v>
      </c>
      <c r="D35" s="295" t="s">
        <v>371</v>
      </c>
    </row>
    <row r="36" spans="1:4" ht="21" customHeight="1">
      <c r="A36" s="167"/>
      <c r="D36" s="168"/>
    </row>
  </sheetData>
  <mergeCells count="1">
    <mergeCell ref="C1:C2"/>
  </mergeCells>
  <hyperlinks>
    <hyperlink ref="D14" location="BG!A1" display="BG" xr:uid="{00000000-0004-0000-0000-00000B000000}"/>
    <hyperlink ref="D25" location="ER!A1" display="ER" xr:uid="{00000000-0004-0000-0000-00000C000000}"/>
    <hyperlink ref="D29" location="EFE!A1" display="EFE" xr:uid="{00000000-0004-0000-0000-00000E000000}"/>
    <hyperlink ref="D13" location="'Nota 2'!A1" display="Nota 2" xr:uid="{54F7382F-5F41-EB4E-B54C-992B97FAABEC}"/>
    <hyperlink ref="D15" location="'Nota 3'!A1" display="Nota 3" xr:uid="{2552446C-29DA-8248-9F67-A36746C7125B}"/>
    <hyperlink ref="D16" location="'Nota 4'!A1" display="Nota 4" xr:uid="{7CC2DBF0-E92F-2549-AD67-181A4EF2FCE5}"/>
    <hyperlink ref="D28" location="EVPN!A1" display="EVPN" xr:uid="{00000000-0004-0000-0000-00000D000000}"/>
    <hyperlink ref="D11" location="'Nota 1'!A1" display="'Nota 1'!A1" xr:uid="{4198BA60-C4CD-4610-8961-A19BF444E5C1}"/>
    <hyperlink ref="D12" location="Nota1.1!A1" display="Nota1.1!A1" xr:uid="{3900BABD-C658-46A2-BEAE-B10F78C1924A}"/>
    <hyperlink ref="D17" location="'Nota 5'!A1" display="Nota 5" xr:uid="{7B352AD4-DB27-426F-974C-D4BD3D8FA5AF}"/>
    <hyperlink ref="D18" location="'Nota 6'!A1" display="Nota 6" xr:uid="{A224868B-F5DB-4451-9C88-E13C5649BFC9}"/>
    <hyperlink ref="D19" location="'Nota 7'!A1" display="Nota 7" xr:uid="{94E80397-5C5A-4447-A905-2179985291D2}"/>
    <hyperlink ref="D20" location="'Nota 8'!A1" display="Nota 8" xr:uid="{2F55B90B-17B0-4B95-997A-EAE90941B509}"/>
    <hyperlink ref="D21" location="'Nota 9'!A1" display="Nota 9" xr:uid="{B0D229CE-A367-45A0-B105-6447DBC27B27}"/>
    <hyperlink ref="D22" location="'Nota 10'!A1" display="Nota 10" xr:uid="{F958419A-5312-4DF6-9CBF-495E4510AB0A}"/>
    <hyperlink ref="D23" location="'Nota 11'!A1" display="Nota 11" xr:uid="{8AED4D90-7034-4FD5-ABE6-DEC2B28CCEA7}"/>
    <hyperlink ref="D24" location="'Nota 12'!A1" display="Nota 12" xr:uid="{983E5FD3-EF45-4598-9F4F-A3117004882A}"/>
    <hyperlink ref="D26" location="'Nota 13'!A1" display="Nota 13" xr:uid="{ED63BBD4-E703-4172-86CE-9DB43B0792C1}"/>
    <hyperlink ref="D27" location="'Nota 14'!A1" display="Nota 14" xr:uid="{71F2E864-9CC2-4E4B-969C-07774FA56AE3}"/>
    <hyperlink ref="D31" location="'Nota 18'!A1" display="Nota 18" xr:uid="{6E8C3070-C6D7-48F0-9F63-950176D2B7CC}"/>
    <hyperlink ref="D32" location="'Nota 19-22'!A1" display="Nota 19-22" xr:uid="{B3BA5251-2917-4719-94F7-DC5DAF5F4537}"/>
    <hyperlink ref="D33" location="'Nota 19-22'!A1" display="Nota 19-22" xr:uid="{DD3E1CBF-D2B7-483A-AE67-47858B7F8633}"/>
    <hyperlink ref="D34" location="'Nota 19-22'!A1" display="Nota 19-22" xr:uid="{486AC004-D2D1-41AD-AABB-72549C3242B3}"/>
    <hyperlink ref="D35" location="'Nota 19-22'!A1" display="Nota 19-22" xr:uid="{D0675212-D210-46FF-A178-EFB79179B37F}"/>
  </hyperlinks>
  <pageMargins left="0.7" right="0.7" top="0.75" bottom="0.75" header="0.3" footer="0.3"/>
  <pageSetup scale="8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679DE-CA15-474C-9FBA-363F08973BB9}">
  <sheetPr>
    <tabColor theme="9" tint="0.79998168889431442"/>
    <pageSetUpPr fitToPage="1"/>
  </sheetPr>
  <dimension ref="A1:F20"/>
  <sheetViews>
    <sheetView zoomScale="90" zoomScaleNormal="90" workbookViewId="0">
      <selection activeCell="A18" sqref="A18"/>
    </sheetView>
  </sheetViews>
  <sheetFormatPr baseColWidth="10" defaultColWidth="10.81640625" defaultRowHeight="14.5"/>
  <cols>
    <col min="1" max="1" width="61.81640625" style="1" customWidth="1"/>
    <col min="2" max="2" width="19.6328125" style="185" customWidth="1"/>
    <col min="3" max="3" width="15.6328125" style="185" customWidth="1"/>
    <col min="4" max="16384" width="10.81640625" style="1"/>
  </cols>
  <sheetData>
    <row r="1" spans="1:6" ht="18">
      <c r="A1" s="20" t="s">
        <v>127</v>
      </c>
      <c r="B1" s="184"/>
      <c r="C1" s="184"/>
      <c r="D1" s="187" t="s">
        <v>42</v>
      </c>
    </row>
    <row r="2" spans="1:6" ht="18">
      <c r="A2" s="20"/>
      <c r="B2" s="184"/>
      <c r="C2" s="184"/>
      <c r="D2" s="187"/>
    </row>
    <row r="3" spans="1:6" ht="18">
      <c r="A3" s="20"/>
      <c r="B3" s="184"/>
      <c r="C3" s="184"/>
      <c r="D3" s="187"/>
    </row>
    <row r="4" spans="1:6" ht="18">
      <c r="A4" s="20"/>
      <c r="B4" s="184"/>
      <c r="C4" s="184"/>
      <c r="D4" s="187"/>
    </row>
    <row r="5" spans="1:6" ht="18">
      <c r="A5" s="20"/>
      <c r="B5" s="184"/>
      <c r="C5" s="184"/>
      <c r="D5" s="187"/>
    </row>
    <row r="6" spans="1:6" ht="18">
      <c r="A6" s="20"/>
      <c r="B6" s="184"/>
      <c r="C6" s="184"/>
      <c r="D6" s="187"/>
    </row>
    <row r="7" spans="1:6" ht="18">
      <c r="A7" s="20"/>
      <c r="B7" s="184"/>
      <c r="C7" s="184"/>
      <c r="D7" s="20"/>
    </row>
    <row r="8" spans="1:6" ht="18">
      <c r="A8" s="59" t="s">
        <v>81</v>
      </c>
      <c r="B8" s="189"/>
      <c r="C8" s="189"/>
      <c r="D8" s="20"/>
    </row>
    <row r="9" spans="1:6" ht="18">
      <c r="A9" s="188" t="s">
        <v>3</v>
      </c>
      <c r="B9" s="184"/>
      <c r="C9" s="184"/>
      <c r="D9" s="20"/>
    </row>
    <row r="10" spans="1:6" ht="18">
      <c r="A10" s="188"/>
      <c r="B10" s="370"/>
      <c r="C10" s="370"/>
      <c r="D10" s="20"/>
    </row>
    <row r="11" spans="1:6" ht="18">
      <c r="A11" s="280" t="s">
        <v>4</v>
      </c>
      <c r="B11" s="190">
        <v>2023</v>
      </c>
      <c r="C11" s="190">
        <v>2022</v>
      </c>
      <c r="D11" s="20"/>
    </row>
    <row r="12" spans="1:6" ht="18">
      <c r="A12" s="20" t="s">
        <v>300</v>
      </c>
      <c r="B12" s="186">
        <v>1795269300</v>
      </c>
      <c r="C12" s="186">
        <v>0</v>
      </c>
      <c r="D12" s="20"/>
      <c r="F12" s="292"/>
    </row>
    <row r="13" spans="1:6" ht="18">
      <c r="A13" s="20" t="s">
        <v>299</v>
      </c>
      <c r="B13" s="186">
        <v>961655336.46000004</v>
      </c>
      <c r="C13" s="186">
        <v>0</v>
      </c>
      <c r="D13" s="20"/>
      <c r="F13" s="292"/>
    </row>
    <row r="14" spans="1:6" ht="18">
      <c r="A14" s="20" t="s">
        <v>303</v>
      </c>
      <c r="B14" s="186">
        <v>885292672</v>
      </c>
      <c r="C14" s="186">
        <v>0</v>
      </c>
      <c r="D14" s="20"/>
      <c r="F14" s="292"/>
    </row>
    <row r="15" spans="1:6" ht="18">
      <c r="A15" s="20" t="s">
        <v>340</v>
      </c>
      <c r="B15" s="186">
        <v>873668954.33999991</v>
      </c>
      <c r="C15" s="186"/>
      <c r="D15" s="20"/>
      <c r="F15" s="292"/>
    </row>
    <row r="16" spans="1:6" ht="18">
      <c r="A16" s="2" t="s">
        <v>302</v>
      </c>
      <c r="B16" s="186">
        <v>783821239.10000002</v>
      </c>
      <c r="C16" s="186">
        <v>0</v>
      </c>
      <c r="D16" s="20"/>
      <c r="F16" s="292"/>
    </row>
    <row r="17" spans="1:6" ht="18">
      <c r="A17" s="20" t="s">
        <v>301</v>
      </c>
      <c r="B17" s="186">
        <v>615528243.2700001</v>
      </c>
      <c r="C17" s="186">
        <v>0</v>
      </c>
      <c r="D17" s="20"/>
      <c r="F17" s="292"/>
    </row>
    <row r="18" spans="1:6" ht="18.5" thickBot="1">
      <c r="A18" s="57" t="s">
        <v>2</v>
      </c>
      <c r="B18" s="58">
        <v>5915235745.170001</v>
      </c>
      <c r="C18" s="243">
        <v>0</v>
      </c>
      <c r="D18" s="20"/>
    </row>
    <row r="19" spans="1:6" ht="18.5" thickTop="1">
      <c r="A19" s="20"/>
      <c r="B19" s="184"/>
      <c r="C19" s="184"/>
      <c r="D19" s="20"/>
    </row>
    <row r="20" spans="1:6">
      <c r="B20" s="268"/>
    </row>
  </sheetData>
  <mergeCells count="1">
    <mergeCell ref="B10:C10"/>
  </mergeCells>
  <hyperlinks>
    <hyperlink ref="D1" location="BG!A1" display="BG" xr:uid="{00000000-0004-0000-0800-000000000000}"/>
  </hyperlinks>
  <pageMargins left="0.7" right="0.7" top="0.75" bottom="0.75" header="0.3" footer="0.3"/>
  <pageSetup paperSize="9" scale="6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0B8F1-BEC6-4083-8947-DD3E28B3997B}">
  <sheetPr>
    <tabColor theme="9" tint="0.79998168889431442"/>
  </sheetPr>
  <dimension ref="A1:D17"/>
  <sheetViews>
    <sheetView workbookViewId="0">
      <selection activeCell="C25" sqref="C25"/>
    </sheetView>
  </sheetViews>
  <sheetFormatPr baseColWidth="10" defaultColWidth="11.36328125" defaultRowHeight="18"/>
  <cols>
    <col min="1" max="1" width="44.1796875" style="20" bestFit="1" customWidth="1"/>
    <col min="2" max="2" width="20.81640625" style="20" customWidth="1"/>
    <col min="3" max="3" width="14.81640625" style="20" bestFit="1" customWidth="1"/>
    <col min="4" max="4" width="3.36328125" style="20" bestFit="1" customWidth="1"/>
    <col min="5" max="5" width="38.81640625" style="20" bestFit="1" customWidth="1"/>
    <col min="6" max="6" width="18.1796875" style="20" bestFit="1" customWidth="1"/>
    <col min="7" max="7" width="14.1796875" style="20" customWidth="1"/>
    <col min="8" max="16384" width="11.36328125" style="20"/>
  </cols>
  <sheetData>
    <row r="1" spans="1:4">
      <c r="A1" s="371" t="s">
        <v>127</v>
      </c>
      <c r="B1" s="371"/>
      <c r="C1" s="371"/>
      <c r="D1" s="187" t="s">
        <v>42</v>
      </c>
    </row>
    <row r="2" spans="1:4">
      <c r="A2" s="371"/>
      <c r="B2" s="371"/>
      <c r="C2" s="371"/>
    </row>
    <row r="3" spans="1:4">
      <c r="A3" s="290"/>
      <c r="B3" s="290"/>
      <c r="C3" s="290"/>
    </row>
    <row r="4" spans="1:4">
      <c r="A4" s="290"/>
      <c r="B4" s="290"/>
      <c r="C4" s="290"/>
    </row>
    <row r="5" spans="1:4">
      <c r="A5" s="290"/>
      <c r="B5" s="290"/>
      <c r="C5" s="290"/>
    </row>
    <row r="6" spans="1:4">
      <c r="A6" s="290"/>
      <c r="B6" s="290"/>
      <c r="C6" s="290"/>
    </row>
    <row r="7" spans="1:4">
      <c r="A7" s="290"/>
      <c r="B7" s="290"/>
      <c r="C7" s="290"/>
    </row>
    <row r="8" spans="1:4">
      <c r="A8" s="290"/>
      <c r="B8" s="290"/>
      <c r="C8" s="290"/>
    </row>
    <row r="9" spans="1:4">
      <c r="A9" s="19" t="s">
        <v>351</v>
      </c>
      <c r="B9" s="19"/>
      <c r="C9" s="19"/>
    </row>
    <row r="10" spans="1:4">
      <c r="A10" s="20" t="s">
        <v>352</v>
      </c>
    </row>
    <row r="12" spans="1:4">
      <c r="A12" s="281" t="s">
        <v>4</v>
      </c>
      <c r="B12" s="53">
        <v>2023</v>
      </c>
      <c r="C12" s="53">
        <v>2022</v>
      </c>
    </row>
    <row r="13" spans="1:4">
      <c r="A13" s="291" t="s">
        <v>337</v>
      </c>
      <c r="B13" s="186">
        <v>1896709</v>
      </c>
      <c r="C13" s="289"/>
    </row>
    <row r="14" spans="1:4">
      <c r="A14" s="291" t="s">
        <v>339</v>
      </c>
      <c r="B14" s="186">
        <v>9861485.5999999996</v>
      </c>
      <c r="C14" s="249">
        <v>0</v>
      </c>
    </row>
    <row r="15" spans="1:4" ht="18.5" thickBot="1">
      <c r="A15" s="22" t="s">
        <v>2</v>
      </c>
      <c r="B15" s="243">
        <v>11758194.6</v>
      </c>
      <c r="C15" s="250">
        <v>0</v>
      </c>
    </row>
    <row r="16" spans="1:4" ht="18.5" thickTop="1">
      <c r="A16" s="22"/>
      <c r="B16" s="55"/>
      <c r="C16" s="55"/>
    </row>
    <row r="17" spans="2:3">
      <c r="B17" s="56"/>
      <c r="C17" s="56"/>
    </row>
  </sheetData>
  <mergeCells count="1">
    <mergeCell ref="A1:C2"/>
  </mergeCells>
  <hyperlinks>
    <hyperlink ref="D1" location="BG!A1" display="BG" xr:uid="{389E6DAF-AB3A-4A99-B4DF-115766CF791F}"/>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theme="9" tint="0.79998168889431442"/>
    <pageSetUpPr fitToPage="1"/>
  </sheetPr>
  <dimension ref="A1:D17"/>
  <sheetViews>
    <sheetView showGridLines="0" zoomScale="90" zoomScaleNormal="90" workbookViewId="0">
      <selection activeCell="B21" sqref="B21"/>
    </sheetView>
  </sheetViews>
  <sheetFormatPr baseColWidth="10" defaultColWidth="11.36328125" defaultRowHeight="18"/>
  <cols>
    <col min="1" max="1" width="44.1796875" style="4" bestFit="1" customWidth="1"/>
    <col min="2" max="2" width="20.81640625" style="4" customWidth="1"/>
    <col min="3" max="3" width="14.81640625" style="4" bestFit="1" customWidth="1"/>
    <col min="4" max="4" width="3.36328125" style="4" bestFit="1" customWidth="1"/>
    <col min="5" max="5" width="38.81640625" style="4" bestFit="1" customWidth="1"/>
    <col min="6" max="6" width="18.1796875" style="4" bestFit="1" customWidth="1"/>
    <col min="7" max="7" width="14.1796875" style="4" customWidth="1"/>
    <col min="8" max="16384" width="11.36328125" style="4"/>
  </cols>
  <sheetData>
    <row r="1" spans="1:4">
      <c r="A1" s="322" t="s">
        <v>127</v>
      </c>
      <c r="B1" s="322"/>
      <c r="C1" s="322"/>
      <c r="D1" s="5" t="s">
        <v>42</v>
      </c>
    </row>
    <row r="2" spans="1:4">
      <c r="A2" s="322"/>
      <c r="B2" s="322"/>
      <c r="C2" s="322"/>
    </row>
    <row r="3" spans="1:4">
      <c r="A3" s="176"/>
      <c r="B3" s="176"/>
      <c r="C3" s="176"/>
    </row>
    <row r="4" spans="1:4">
      <c r="A4" s="176"/>
      <c r="B4" s="176"/>
      <c r="C4" s="176"/>
    </row>
    <row r="5" spans="1:4">
      <c r="A5" s="176"/>
      <c r="B5" s="176"/>
      <c r="C5" s="176"/>
    </row>
    <row r="6" spans="1:4">
      <c r="A6" s="176"/>
      <c r="B6" s="176"/>
      <c r="C6" s="176"/>
    </row>
    <row r="7" spans="1:4">
      <c r="A7" s="176"/>
      <c r="B7" s="176"/>
      <c r="C7" s="176"/>
    </row>
    <row r="8" spans="1:4">
      <c r="A8" s="176"/>
      <c r="B8" s="176"/>
      <c r="C8" s="176"/>
    </row>
    <row r="9" spans="1:4">
      <c r="A9" s="19" t="s">
        <v>353</v>
      </c>
      <c r="B9" s="19"/>
      <c r="C9" s="19"/>
    </row>
    <row r="10" spans="1:4">
      <c r="A10" s="4" t="s">
        <v>5</v>
      </c>
    </row>
    <row r="12" spans="1:4">
      <c r="A12" s="281" t="s">
        <v>4</v>
      </c>
      <c r="B12" s="53">
        <v>2023</v>
      </c>
      <c r="C12" s="53">
        <v>2022</v>
      </c>
    </row>
    <row r="13" spans="1:4">
      <c r="A13" s="20" t="s">
        <v>341</v>
      </c>
      <c r="B13" s="186">
        <v>698539.45</v>
      </c>
      <c r="C13" s="289"/>
    </row>
    <row r="14" spans="1:4">
      <c r="A14" s="20" t="s">
        <v>84</v>
      </c>
      <c r="B14" s="186">
        <v>762842</v>
      </c>
      <c r="C14" s="249">
        <v>0</v>
      </c>
    </row>
    <row r="15" spans="1:4" ht="18.5" thickBot="1">
      <c r="A15" s="22" t="s">
        <v>2</v>
      </c>
      <c r="B15" s="243">
        <v>1461381.45</v>
      </c>
      <c r="C15" s="250">
        <v>0</v>
      </c>
    </row>
    <row r="16" spans="1:4" ht="18.5" thickTop="1">
      <c r="A16" s="22"/>
      <c r="B16" s="55"/>
      <c r="C16" s="55"/>
    </row>
    <row r="17" spans="2:3">
      <c r="B17" s="56"/>
      <c r="C17" s="56"/>
    </row>
  </sheetData>
  <mergeCells count="1">
    <mergeCell ref="A1:C2"/>
  </mergeCells>
  <hyperlinks>
    <hyperlink ref="D1" location="BG!A1" display="BG" xr:uid="{00000000-0004-0000-0A00-000000000000}"/>
  </hyperlink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tabColor theme="9" tint="0.79998168889431442"/>
    <pageSetUpPr fitToPage="1"/>
  </sheetPr>
  <dimension ref="A1:CX14"/>
  <sheetViews>
    <sheetView zoomScale="90" zoomScaleNormal="90" workbookViewId="0">
      <selection activeCell="E19" sqref="E19"/>
    </sheetView>
  </sheetViews>
  <sheetFormatPr baseColWidth="10" defaultColWidth="10.81640625" defaultRowHeight="18"/>
  <cols>
    <col min="1" max="1" width="27" style="6" customWidth="1"/>
    <col min="2" max="2" width="16.36328125" style="6" customWidth="1"/>
    <col min="3" max="3" width="14.36328125" style="6" customWidth="1"/>
    <col min="4" max="5" width="11.36328125" style="6"/>
    <col min="6" max="6" width="13.81640625" style="6" customWidth="1"/>
    <col min="7" max="7" width="15.6328125" style="6" customWidth="1"/>
    <col min="8" max="8" width="16" style="6" customWidth="1"/>
    <col min="9" max="9" width="17" style="6" customWidth="1"/>
    <col min="10" max="10" width="14.1796875" style="6" customWidth="1"/>
    <col min="11" max="11" width="16.81640625" style="6" customWidth="1"/>
    <col min="12" max="12" width="13.6328125" style="6" bestFit="1" customWidth="1"/>
    <col min="13" max="30" width="11.36328125" style="6"/>
    <col min="31" max="16384" width="10.81640625" style="4"/>
  </cols>
  <sheetData>
    <row r="1" spans="1:102">
      <c r="A1" s="6" t="s">
        <v>127</v>
      </c>
      <c r="L1" s="7" t="s">
        <v>42</v>
      </c>
    </row>
    <row r="5" spans="1:102" ht="30.5" customHeight="1"/>
    <row r="6" spans="1:102" ht="24.75" customHeight="1">
      <c r="A6" s="372" t="s">
        <v>354</v>
      </c>
      <c r="B6" s="373"/>
      <c r="C6" s="373"/>
      <c r="D6" s="373"/>
      <c r="E6" s="373"/>
      <c r="F6" s="373"/>
      <c r="G6" s="373"/>
      <c r="H6" s="373"/>
      <c r="I6" s="373"/>
      <c r="J6" s="373"/>
      <c r="K6" s="373"/>
      <c r="L6" s="373"/>
      <c r="M6" s="374"/>
      <c r="N6" s="38"/>
      <c r="O6" s="38"/>
      <c r="P6" s="38"/>
      <c r="Q6" s="38"/>
      <c r="R6" s="38"/>
      <c r="S6" s="38"/>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row>
    <row r="7" spans="1:102">
      <c r="A7" s="39"/>
      <c r="B7" s="38"/>
      <c r="C7" s="38"/>
      <c r="D7" s="38"/>
      <c r="E7" s="38"/>
      <c r="F7" s="38"/>
      <c r="G7" s="38"/>
      <c r="H7" s="38"/>
      <c r="I7" s="38"/>
      <c r="J7" s="40">
        <v>-1</v>
      </c>
      <c r="K7" s="38"/>
      <c r="L7" s="38"/>
      <c r="M7" s="38"/>
      <c r="N7" s="38"/>
      <c r="O7" s="38"/>
      <c r="P7" s="38"/>
      <c r="Q7" s="38"/>
      <c r="R7" s="38"/>
      <c r="S7" s="38"/>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row>
    <row r="8" spans="1:102" s="20" customFormat="1">
      <c r="B8" s="41"/>
      <c r="C8" s="41"/>
      <c r="D8" s="41"/>
      <c r="E8" s="41"/>
      <c r="F8" s="41"/>
      <c r="G8" s="41"/>
      <c r="H8" s="41"/>
      <c r="I8" s="41"/>
      <c r="J8" s="41"/>
      <c r="K8" s="41"/>
      <c r="L8" s="41"/>
      <c r="M8" s="41"/>
      <c r="N8" s="42"/>
      <c r="O8" s="42"/>
      <c r="P8" s="42"/>
      <c r="Q8" s="42"/>
      <c r="R8" s="42"/>
      <c r="S8" s="42"/>
    </row>
    <row r="9" spans="1:102" s="45" customFormat="1" ht="55.5" customHeight="1">
      <c r="A9" s="43"/>
      <c r="B9" s="44" t="s">
        <v>56</v>
      </c>
      <c r="C9" s="44" t="s">
        <v>57</v>
      </c>
      <c r="D9" s="44" t="s">
        <v>28</v>
      </c>
      <c r="E9" s="44" t="s">
        <v>58</v>
      </c>
      <c r="F9" s="44" t="s">
        <v>59</v>
      </c>
      <c r="G9" s="44" t="s">
        <v>60</v>
      </c>
      <c r="H9" s="44" t="s">
        <v>61</v>
      </c>
      <c r="I9" s="44" t="s">
        <v>62</v>
      </c>
      <c r="J9" s="44" t="s">
        <v>63</v>
      </c>
      <c r="K9" s="44" t="s">
        <v>64</v>
      </c>
      <c r="L9" s="375" t="s">
        <v>115</v>
      </c>
      <c r="M9" s="376"/>
      <c r="N9" s="42"/>
      <c r="O9" s="42"/>
      <c r="P9" s="42"/>
      <c r="Q9" s="42"/>
      <c r="R9" s="42"/>
      <c r="S9" s="42"/>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row>
    <row r="10" spans="1:102" s="45" customFormat="1">
      <c r="A10" s="46"/>
      <c r="B10" s="47"/>
      <c r="C10" s="47"/>
      <c r="D10" s="47"/>
      <c r="E10" s="47"/>
      <c r="F10" s="47"/>
      <c r="G10" s="47"/>
      <c r="H10" s="47"/>
      <c r="I10" s="47"/>
      <c r="J10" s="47"/>
      <c r="K10" s="47"/>
      <c r="L10" s="48">
        <v>2023</v>
      </c>
      <c r="M10" s="49">
        <v>2022</v>
      </c>
      <c r="N10" s="42"/>
      <c r="O10" s="42"/>
      <c r="P10" s="42"/>
      <c r="Q10" s="42"/>
      <c r="R10" s="42"/>
      <c r="S10" s="42"/>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row>
    <row r="11" spans="1:102">
      <c r="A11" s="50" t="s">
        <v>65</v>
      </c>
      <c r="B11" s="245">
        <v>0</v>
      </c>
      <c r="C11" s="245">
        <v>18470545</v>
      </c>
      <c r="D11" s="246">
        <v>0</v>
      </c>
      <c r="E11" s="245">
        <v>0</v>
      </c>
      <c r="F11" s="247">
        <v>0</v>
      </c>
      <c r="G11" s="247">
        <v>0</v>
      </c>
      <c r="H11" s="247">
        <v>2754082</v>
      </c>
      <c r="I11" s="245">
        <v>0</v>
      </c>
      <c r="J11" s="245">
        <v>0</v>
      </c>
      <c r="K11" s="245">
        <v>3446725</v>
      </c>
      <c r="L11" s="245">
        <v>15023820</v>
      </c>
      <c r="M11" s="247">
        <v>0</v>
      </c>
      <c r="N11" s="38"/>
      <c r="O11" s="38"/>
      <c r="P11" s="38"/>
      <c r="Q11" s="38"/>
      <c r="R11" s="38"/>
      <c r="S11" s="38"/>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row>
    <row r="12" spans="1:102">
      <c r="A12" s="51" t="s">
        <v>86</v>
      </c>
      <c r="B12" s="248">
        <v>0</v>
      </c>
      <c r="C12" s="248">
        <v>18470545</v>
      </c>
      <c r="D12" s="248">
        <v>0</v>
      </c>
      <c r="E12" s="248">
        <v>0</v>
      </c>
      <c r="F12" s="248">
        <v>0</v>
      </c>
      <c r="G12" s="248">
        <v>0</v>
      </c>
      <c r="H12" s="248">
        <v>2754082</v>
      </c>
      <c r="I12" s="248">
        <v>0</v>
      </c>
      <c r="J12" s="248">
        <v>0</v>
      </c>
      <c r="K12" s="248">
        <v>3446725</v>
      </c>
      <c r="L12" s="248">
        <v>15023820</v>
      </c>
      <c r="M12" s="248">
        <v>0</v>
      </c>
      <c r="N12" s="38"/>
      <c r="O12" s="38"/>
      <c r="P12" s="38"/>
      <c r="Q12" s="38"/>
      <c r="R12" s="38"/>
      <c r="S12" s="38"/>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row>
    <row r="14" spans="1:102">
      <c r="L14" s="24">
        <v>0</v>
      </c>
    </row>
  </sheetData>
  <mergeCells count="2">
    <mergeCell ref="A6:M6"/>
    <mergeCell ref="L9:M9"/>
  </mergeCells>
  <hyperlinks>
    <hyperlink ref="L1" location="BG!A1" display="BG" xr:uid="{00000000-0004-0000-0D00-000000000000}"/>
  </hyperlinks>
  <pageMargins left="0.7" right="0.7" top="0.75" bottom="0.75" header="0.3" footer="0.3"/>
  <pageSetup paperSize="9" scale="6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B2677-C2DE-4D09-B611-95F5B3CFEA96}">
  <sheetPr codeName="Hoja12">
    <tabColor theme="9" tint="0.79998168889431442"/>
    <pageSetUpPr fitToPage="1"/>
  </sheetPr>
  <dimension ref="A1:D17"/>
  <sheetViews>
    <sheetView showGridLines="0" zoomScale="90" zoomScaleNormal="90" workbookViewId="0">
      <selection activeCell="B24" sqref="B24"/>
    </sheetView>
  </sheetViews>
  <sheetFormatPr baseColWidth="10" defaultColWidth="11.36328125" defaultRowHeight="18"/>
  <cols>
    <col min="1" max="1" width="45" style="4" bestFit="1" customWidth="1"/>
    <col min="2" max="2" width="20.81640625" style="4" customWidth="1"/>
    <col min="3" max="3" width="14.81640625" style="4" bestFit="1" customWidth="1"/>
    <col min="4" max="4" width="3.36328125" style="4" bestFit="1" customWidth="1"/>
    <col min="5" max="5" width="38.81640625" style="4" bestFit="1" customWidth="1"/>
    <col min="6" max="6" width="18.1796875" style="4" bestFit="1" customWidth="1"/>
    <col min="7" max="7" width="14.1796875" style="4" customWidth="1"/>
    <col min="8" max="16384" width="11.36328125" style="4"/>
  </cols>
  <sheetData>
    <row r="1" spans="1:4">
      <c r="A1" s="322" t="s">
        <v>127</v>
      </c>
      <c r="B1" s="322"/>
      <c r="C1" s="322"/>
      <c r="D1" s="5" t="s">
        <v>42</v>
      </c>
    </row>
    <row r="2" spans="1:4">
      <c r="A2" s="322"/>
      <c r="B2" s="322"/>
      <c r="C2" s="322"/>
    </row>
    <row r="3" spans="1:4">
      <c r="A3" s="176"/>
      <c r="B3" s="176"/>
      <c r="C3" s="176"/>
    </row>
    <row r="4" spans="1:4">
      <c r="A4" s="176"/>
      <c r="B4" s="176"/>
      <c r="C4" s="176"/>
    </row>
    <row r="5" spans="1:4">
      <c r="A5" s="176"/>
      <c r="B5" s="176"/>
      <c r="C5" s="176"/>
    </row>
    <row r="6" spans="1:4">
      <c r="A6" s="176"/>
      <c r="B6" s="176"/>
      <c r="C6" s="176"/>
    </row>
    <row r="7" spans="1:4">
      <c r="A7" s="176"/>
      <c r="B7" s="176"/>
      <c r="C7" s="176"/>
    </row>
    <row r="8" spans="1:4">
      <c r="A8" s="176"/>
      <c r="B8" s="176"/>
      <c r="C8" s="176"/>
    </row>
    <row r="9" spans="1:4">
      <c r="A9" s="19" t="s">
        <v>355</v>
      </c>
      <c r="B9" s="19"/>
      <c r="C9" s="19"/>
    </row>
    <row r="10" spans="1:4">
      <c r="A10" s="4" t="s">
        <v>5</v>
      </c>
    </row>
    <row r="11" spans="1:4">
      <c r="A11" s="22" t="s">
        <v>307</v>
      </c>
      <c r="B11" s="20"/>
      <c r="C11" s="20"/>
    </row>
    <row r="12" spans="1:4">
      <c r="A12" s="20"/>
    </row>
    <row r="13" spans="1:4">
      <c r="A13" s="281" t="s">
        <v>4</v>
      </c>
      <c r="B13" s="53">
        <v>2023</v>
      </c>
      <c r="C13" s="53">
        <v>2022</v>
      </c>
    </row>
    <row r="14" spans="1:4">
      <c r="A14" s="20" t="s">
        <v>306</v>
      </c>
      <c r="B14" s="186">
        <v>399443</v>
      </c>
      <c r="C14" s="186">
        <v>0</v>
      </c>
    </row>
    <row r="15" spans="1:4" ht="18.5" thickBot="1">
      <c r="A15" s="22" t="s">
        <v>2</v>
      </c>
      <c r="B15" s="243">
        <v>399443</v>
      </c>
      <c r="C15" s="243">
        <v>0</v>
      </c>
    </row>
    <row r="16" spans="1:4" ht="18.5" thickTop="1">
      <c r="A16" s="22"/>
      <c r="B16" s="55"/>
      <c r="C16" s="55"/>
    </row>
    <row r="17" spans="2:3">
      <c r="B17" s="56"/>
      <c r="C17" s="56"/>
    </row>
  </sheetData>
  <mergeCells count="1">
    <mergeCell ref="A1:C2"/>
  </mergeCells>
  <hyperlinks>
    <hyperlink ref="D1" location="BG!A1" display="BG" xr:uid="{B6186732-4C0A-4E40-9AF4-808DC0460B5C}"/>
  </hyperlinks>
  <pageMargins left="0.70866141732283472" right="0.70866141732283472"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tabColor theme="9" tint="0.79998168889431442"/>
    <pageSetUpPr fitToPage="1"/>
  </sheetPr>
  <dimension ref="A1:C15"/>
  <sheetViews>
    <sheetView showGridLines="0" zoomScale="90" zoomScaleNormal="90" workbookViewId="0">
      <selection activeCell="B21" sqref="B21"/>
    </sheetView>
  </sheetViews>
  <sheetFormatPr baseColWidth="10" defaultColWidth="11.36328125" defaultRowHeight="18"/>
  <cols>
    <col min="1" max="1" width="38.6328125" style="4" customWidth="1"/>
    <col min="2" max="2" width="21.6328125" style="4" customWidth="1"/>
    <col min="3" max="3" width="18.6328125" style="4" customWidth="1"/>
    <col min="4" max="16384" width="11.36328125" style="4"/>
  </cols>
  <sheetData>
    <row r="1" spans="1:3">
      <c r="A1" s="322" t="s">
        <v>127</v>
      </c>
    </row>
    <row r="2" spans="1:3">
      <c r="A2" s="322"/>
    </row>
    <row r="3" spans="1:3">
      <c r="A3" s="176"/>
    </row>
    <row r="4" spans="1:3">
      <c r="A4" s="176"/>
    </row>
    <row r="5" spans="1:3">
      <c r="A5" s="176"/>
    </row>
    <row r="6" spans="1:3">
      <c r="A6" s="176"/>
    </row>
    <row r="7" spans="1:3">
      <c r="A7" s="176"/>
    </row>
    <row r="9" spans="1:3">
      <c r="A9" s="19" t="s">
        <v>356</v>
      </c>
      <c r="B9" s="19"/>
      <c r="C9" s="19"/>
    </row>
    <row r="10" spans="1:3">
      <c r="A10" s="4" t="s">
        <v>117</v>
      </c>
    </row>
    <row r="11" spans="1:3">
      <c r="C11" s="20"/>
    </row>
    <row r="12" spans="1:3">
      <c r="A12" s="34" t="s">
        <v>29</v>
      </c>
      <c r="B12" s="35">
        <v>2023</v>
      </c>
      <c r="C12" s="35">
        <v>2022</v>
      </c>
    </row>
    <row r="13" spans="1:3">
      <c r="A13" s="4" t="s">
        <v>41</v>
      </c>
      <c r="B13" s="182">
        <v>2789121</v>
      </c>
      <c r="C13" s="15">
        <v>0</v>
      </c>
    </row>
    <row r="14" spans="1:3" ht="18.5" thickBot="1">
      <c r="A14" s="22" t="s">
        <v>320</v>
      </c>
      <c r="B14" s="191">
        <v>2789121</v>
      </c>
      <c r="C14" s="243">
        <v>0</v>
      </c>
    </row>
    <row r="15" spans="1:3" ht="18.5" thickTop="1">
      <c r="A15" s="22"/>
      <c r="B15" s="37"/>
      <c r="C15" s="37"/>
    </row>
  </sheetData>
  <mergeCells count="1">
    <mergeCell ref="A1:A2"/>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1">
    <tabColor theme="9" tint="0.79998168889431442"/>
    <pageSetUpPr fitToPage="1"/>
  </sheetPr>
  <dimension ref="A1:AE20"/>
  <sheetViews>
    <sheetView zoomScale="90" zoomScaleNormal="90" workbookViewId="0">
      <selection activeCell="A21" sqref="A21"/>
    </sheetView>
  </sheetViews>
  <sheetFormatPr baseColWidth="10" defaultColWidth="10.81640625" defaultRowHeight="18"/>
  <cols>
    <col min="1" max="1" width="48.36328125" style="6" customWidth="1"/>
    <col min="2" max="2" width="29.453125" style="6" customWidth="1"/>
    <col min="3" max="3" width="22.6328125" style="6" customWidth="1"/>
    <col min="4" max="31" width="11.36328125" style="6"/>
    <col min="32" max="16384" width="10.81640625" style="4"/>
  </cols>
  <sheetData>
    <row r="1" spans="1:31">
      <c r="A1" s="6" t="s">
        <v>127</v>
      </c>
      <c r="D1" s="7" t="s">
        <v>42</v>
      </c>
    </row>
    <row r="2" spans="1:31">
      <c r="D2" s="7"/>
    </row>
    <row r="3" spans="1:31">
      <c r="D3" s="7"/>
    </row>
    <row r="4" spans="1:31">
      <c r="D4" s="7"/>
    </row>
    <row r="5" spans="1:31">
      <c r="D5" s="7"/>
    </row>
    <row r="6" spans="1:31">
      <c r="D6" s="7"/>
    </row>
    <row r="8" spans="1:31">
      <c r="A8" s="19" t="s">
        <v>357</v>
      </c>
      <c r="B8" s="19"/>
      <c r="C8" s="19"/>
      <c r="R8" s="4"/>
      <c r="S8" s="4"/>
      <c r="T8" s="4"/>
      <c r="U8" s="4"/>
      <c r="V8" s="4"/>
      <c r="W8" s="4"/>
      <c r="X8" s="4"/>
      <c r="Y8" s="4"/>
      <c r="Z8" s="4"/>
      <c r="AA8" s="4"/>
      <c r="AB8" s="4"/>
      <c r="AC8" s="4"/>
      <c r="AD8" s="4"/>
      <c r="AE8" s="4"/>
    </row>
    <row r="9" spans="1:31">
      <c r="A9" s="20" t="s">
        <v>309</v>
      </c>
      <c r="B9" s="377"/>
      <c r="C9" s="377"/>
    </row>
    <row r="10" spans="1:31">
      <c r="A10" s="20"/>
      <c r="B10" s="179"/>
      <c r="C10" s="179"/>
    </row>
    <row r="11" spans="1:31">
      <c r="A11" s="33" t="s">
        <v>30</v>
      </c>
      <c r="B11" s="30">
        <v>2023</v>
      </c>
      <c r="C11" s="30">
        <v>2022</v>
      </c>
    </row>
    <row r="12" spans="1:31">
      <c r="A12" s="6" t="s">
        <v>43</v>
      </c>
      <c r="B12" s="32">
        <v>17263500</v>
      </c>
      <c r="C12" s="32">
        <v>0</v>
      </c>
    </row>
    <row r="13" spans="1:31">
      <c r="A13" s="6" t="s">
        <v>137</v>
      </c>
      <c r="B13" s="32">
        <v>15712997</v>
      </c>
      <c r="C13" s="32">
        <v>0</v>
      </c>
    </row>
    <row r="14" spans="1:31" ht="18.5" thickBot="1">
      <c r="A14" s="279" t="s">
        <v>2</v>
      </c>
      <c r="B14" s="192">
        <v>32976497</v>
      </c>
      <c r="C14" s="192">
        <v>0</v>
      </c>
    </row>
    <row r="15" spans="1:31" ht="18.5" thickTop="1"/>
    <row r="20" spans="2:2">
      <c r="B20" s="24"/>
    </row>
  </sheetData>
  <mergeCells count="1">
    <mergeCell ref="B9:C9"/>
  </mergeCells>
  <hyperlinks>
    <hyperlink ref="D1" location="BG!A1" display="BG" xr:uid="{00000000-0004-0000-1400-000000000000}"/>
  </hyperlinks>
  <pageMargins left="0.7" right="0.7" top="0.75" bottom="0.75" header="0.3" footer="0.3"/>
  <pageSetup paperSize="9" scale="78"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3">
    <tabColor theme="9" tint="0.79998168889431442"/>
    <pageSetUpPr fitToPage="1"/>
  </sheetPr>
  <dimension ref="A1:M18"/>
  <sheetViews>
    <sheetView showGridLines="0" zoomScale="99" zoomScaleNormal="90" workbookViewId="0">
      <selection activeCell="C27" sqref="C27"/>
    </sheetView>
  </sheetViews>
  <sheetFormatPr baseColWidth="10" defaultColWidth="10.81640625" defaultRowHeight="18"/>
  <cols>
    <col min="1" max="1" width="47.1796875" style="6" bestFit="1" customWidth="1"/>
    <col min="2" max="3" width="22.6328125" style="6" customWidth="1"/>
    <col min="4" max="13" width="11.36328125" style="6"/>
    <col min="14" max="16384" width="10.81640625" style="4"/>
  </cols>
  <sheetData>
    <row r="1" spans="1:4">
      <c r="A1" s="378" t="s">
        <v>127</v>
      </c>
      <c r="B1" s="378"/>
      <c r="C1" s="378"/>
      <c r="D1" s="7" t="s">
        <v>42</v>
      </c>
    </row>
    <row r="2" spans="1:4">
      <c r="A2" s="378"/>
      <c r="B2" s="378"/>
      <c r="C2" s="378"/>
    </row>
    <row r="3" spans="1:4">
      <c r="A3" s="174"/>
      <c r="B3" s="174"/>
      <c r="C3" s="174"/>
    </row>
    <row r="4" spans="1:4">
      <c r="A4" s="174"/>
      <c r="B4" s="174"/>
      <c r="C4" s="174"/>
    </row>
    <row r="5" spans="1:4">
      <c r="A5" s="174"/>
      <c r="B5" s="174"/>
      <c r="C5" s="174"/>
    </row>
    <row r="6" spans="1:4">
      <c r="A6" s="174"/>
      <c r="B6" s="174"/>
      <c r="C6" s="174"/>
    </row>
    <row r="7" spans="1:4">
      <c r="A7" s="174"/>
      <c r="B7" s="174"/>
      <c r="C7" s="174"/>
    </row>
    <row r="9" spans="1:4">
      <c r="A9" s="320" t="s">
        <v>308</v>
      </c>
      <c r="B9" s="320"/>
      <c r="C9" s="320"/>
    </row>
    <row r="10" spans="1:4">
      <c r="A10" s="20" t="s">
        <v>329</v>
      </c>
      <c r="B10" s="377"/>
      <c r="C10" s="377"/>
    </row>
    <row r="11" spans="1:4">
      <c r="A11" s="20"/>
      <c r="B11" s="179"/>
      <c r="C11" s="179"/>
    </row>
    <row r="12" spans="1:4">
      <c r="A12" s="178" t="s">
        <v>31</v>
      </c>
      <c r="B12" s="30">
        <v>2023</v>
      </c>
      <c r="C12" s="30">
        <v>2022</v>
      </c>
    </row>
    <row r="13" spans="1:4">
      <c r="A13" s="31" t="s">
        <v>330</v>
      </c>
      <c r="B13" s="32">
        <v>190104812.75839999</v>
      </c>
      <c r="C13" s="32">
        <v>0</v>
      </c>
    </row>
    <row r="14" spans="1:4">
      <c r="A14" s="31" t="s">
        <v>331</v>
      </c>
      <c r="B14" s="32">
        <v>26483242.32</v>
      </c>
      <c r="C14" s="32">
        <v>0</v>
      </c>
    </row>
    <row r="15" spans="1:4">
      <c r="A15" s="31" t="s">
        <v>287</v>
      </c>
      <c r="B15" s="32">
        <v>5393521</v>
      </c>
      <c r="C15" s="32">
        <v>0</v>
      </c>
    </row>
    <row r="16" spans="1:4" ht="18.5" thickBot="1">
      <c r="A16" s="279" t="s">
        <v>2</v>
      </c>
      <c r="B16" s="192">
        <v>221981576.07839999</v>
      </c>
      <c r="C16" s="192">
        <v>0</v>
      </c>
    </row>
    <row r="17" spans="2:2" ht="18.5" thickTop="1"/>
    <row r="18" spans="2:2">
      <c r="B18" s="24"/>
    </row>
  </sheetData>
  <mergeCells count="3">
    <mergeCell ref="B10:C10"/>
    <mergeCell ref="A1:C2"/>
    <mergeCell ref="A9:C9"/>
  </mergeCells>
  <hyperlinks>
    <hyperlink ref="D1" location="BG!A1" display="BG" xr:uid="{00000000-0004-0000-1600-000000000000}"/>
  </hyperlinks>
  <pageMargins left="0.7" right="0.7" top="0.75" bottom="0.75" header="0.3" footer="0.3"/>
  <pageSetup scale="87"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5">
    <tabColor theme="9" tint="0.79998168889431442"/>
    <pageSetUpPr fitToPage="1"/>
  </sheetPr>
  <dimension ref="A1:L18"/>
  <sheetViews>
    <sheetView showGridLines="0" zoomScale="90" zoomScaleNormal="90" workbookViewId="0">
      <selection activeCell="B24" sqref="B24"/>
    </sheetView>
  </sheetViews>
  <sheetFormatPr baseColWidth="10" defaultColWidth="10.81640625" defaultRowHeight="18"/>
  <cols>
    <col min="1" max="1" width="38.1796875" style="4" customWidth="1"/>
    <col min="2" max="2" width="19.6328125" style="4" customWidth="1"/>
    <col min="3" max="3" width="17.81640625" style="4" customWidth="1"/>
    <col min="4" max="4" width="11.1796875" style="4" customWidth="1"/>
    <col min="5" max="5" width="10.6328125" style="4" customWidth="1"/>
    <col min="6" max="6" width="33.6328125" style="4" customWidth="1"/>
    <col min="7" max="7" width="1.1796875" style="4" customWidth="1"/>
    <col min="8" max="8" width="10.81640625" style="4"/>
    <col min="9" max="9" width="1.1796875" style="4" customWidth="1"/>
    <col min="10" max="10" width="18.1796875" style="4" customWidth="1"/>
    <col min="11" max="11" width="1.1796875" style="4" customWidth="1"/>
    <col min="12" max="12" width="13.1796875" style="4" customWidth="1"/>
    <col min="13" max="16384" width="10.81640625" style="4"/>
  </cols>
  <sheetData>
    <row r="1" spans="1:12">
      <c r="A1" s="322" t="s">
        <v>127</v>
      </c>
      <c r="B1" s="322"/>
      <c r="C1" s="322"/>
      <c r="D1" s="5" t="s">
        <v>42</v>
      </c>
    </row>
    <row r="2" spans="1:12">
      <c r="A2" s="322"/>
      <c r="B2" s="322"/>
      <c r="C2" s="322"/>
    </row>
    <row r="3" spans="1:12">
      <c r="A3" s="176"/>
      <c r="B3" s="176"/>
      <c r="C3" s="176"/>
    </row>
    <row r="4" spans="1:12">
      <c r="A4" s="176"/>
      <c r="B4" s="176"/>
      <c r="C4" s="176"/>
    </row>
    <row r="5" spans="1:12">
      <c r="A5" s="176"/>
      <c r="B5" s="176"/>
      <c r="C5" s="176"/>
    </row>
    <row r="6" spans="1:12">
      <c r="A6" s="176"/>
      <c r="B6" s="176"/>
      <c r="C6" s="176"/>
    </row>
    <row r="7" spans="1:12">
      <c r="A7" s="176"/>
      <c r="B7" s="176"/>
      <c r="C7" s="176"/>
    </row>
    <row r="8" spans="1:12">
      <c r="A8" s="176"/>
      <c r="B8" s="176"/>
      <c r="C8" s="176"/>
    </row>
    <row r="9" spans="1:12">
      <c r="A9" s="320" t="s">
        <v>366</v>
      </c>
      <c r="B9" s="320"/>
      <c r="C9" s="320"/>
      <c r="E9" s="25"/>
      <c r="F9" s="25"/>
      <c r="G9" s="25"/>
      <c r="H9" s="25"/>
      <c r="I9" s="25"/>
      <c r="J9" s="25"/>
      <c r="K9" s="25"/>
      <c r="L9" s="25"/>
    </row>
    <row r="11" spans="1:12">
      <c r="B11" s="12">
        <v>2023</v>
      </c>
      <c r="C11" s="12">
        <v>2022</v>
      </c>
    </row>
    <row r="12" spans="1:12">
      <c r="A12" s="4" t="s">
        <v>138</v>
      </c>
      <c r="B12" s="15">
        <v>36000000000</v>
      </c>
      <c r="C12" s="15">
        <v>0</v>
      </c>
    </row>
    <row r="13" spans="1:12">
      <c r="A13" s="4" t="s">
        <v>139</v>
      </c>
      <c r="B13" s="15">
        <v>7000000000</v>
      </c>
      <c r="C13" s="15">
        <v>0</v>
      </c>
    </row>
    <row r="14" spans="1:12">
      <c r="A14" s="4" t="s">
        <v>120</v>
      </c>
      <c r="B14" s="15">
        <v>36000</v>
      </c>
      <c r="C14" s="15">
        <v>0</v>
      </c>
    </row>
    <row r="15" spans="1:12">
      <c r="A15" s="4" t="s">
        <v>119</v>
      </c>
      <c r="B15" s="15">
        <v>1000000</v>
      </c>
      <c r="C15" s="28">
        <v>0</v>
      </c>
    </row>
    <row r="16" spans="1:12" ht="18.5" thickBot="1">
      <c r="A16" s="34" t="s">
        <v>2</v>
      </c>
      <c r="B16" s="193">
        <v>7000000000</v>
      </c>
      <c r="C16" s="244">
        <v>0</v>
      </c>
    </row>
    <row r="17" spans="3:3" ht="18.5" thickTop="1">
      <c r="C17" s="26"/>
    </row>
    <row r="18" spans="3:3">
      <c r="C18" s="26"/>
    </row>
  </sheetData>
  <mergeCells count="2">
    <mergeCell ref="A1:C2"/>
    <mergeCell ref="A9:C9"/>
  </mergeCells>
  <hyperlinks>
    <hyperlink ref="D1" location="BG!A1" display="BG" xr:uid="{00000000-0004-0000-1800-000000000000}"/>
  </hyperlinks>
  <pageMargins left="0.70866141732283472" right="0.70866141732283472" top="0.74803149606299213" bottom="0.74803149606299213" header="0.31496062992125984" footer="0.31496062992125984"/>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34">
    <tabColor theme="9" tint="0.79998168889431442"/>
    <pageSetUpPr fitToPage="1"/>
  </sheetPr>
  <dimension ref="A1:AC28"/>
  <sheetViews>
    <sheetView showGridLines="0" zoomScaleNormal="100" workbookViewId="0">
      <selection activeCell="D35" sqref="D35"/>
    </sheetView>
  </sheetViews>
  <sheetFormatPr baseColWidth="10" defaultColWidth="10.81640625" defaultRowHeight="18"/>
  <cols>
    <col min="1" max="1" width="47.36328125" style="6" customWidth="1"/>
    <col min="2" max="2" width="18.36328125" style="6" customWidth="1"/>
    <col min="3" max="3" width="16.6328125" style="6" customWidth="1"/>
    <col min="4" max="4" width="6.1796875" style="6" customWidth="1"/>
    <col min="5" max="5" width="8.81640625" style="6" customWidth="1"/>
    <col min="6" max="13" width="11.36328125" style="6"/>
    <col min="14" max="16384" width="10.81640625" style="4"/>
  </cols>
  <sheetData>
    <row r="1" spans="1:29">
      <c r="A1" s="378" t="s">
        <v>127</v>
      </c>
      <c r="B1" s="378"/>
      <c r="C1" s="378"/>
      <c r="D1" s="378"/>
      <c r="E1" s="7" t="s">
        <v>44</v>
      </c>
    </row>
    <row r="2" spans="1:29">
      <c r="A2" s="378"/>
      <c r="B2" s="378"/>
      <c r="C2" s="378"/>
      <c r="D2" s="378"/>
      <c r="E2" s="7"/>
    </row>
    <row r="3" spans="1:29">
      <c r="A3" s="378"/>
      <c r="B3" s="378"/>
      <c r="C3" s="378"/>
      <c r="D3" s="378"/>
      <c r="E3" s="7"/>
    </row>
    <row r="4" spans="1:29">
      <c r="A4" s="378"/>
      <c r="B4" s="378"/>
      <c r="C4" s="378"/>
      <c r="D4" s="378"/>
      <c r="E4" s="7"/>
    </row>
    <row r="5" spans="1:29">
      <c r="A5" s="378"/>
      <c r="B5" s="378"/>
      <c r="C5" s="378"/>
      <c r="D5" s="378"/>
      <c r="E5" s="7"/>
    </row>
    <row r="6" spans="1:29">
      <c r="A6" s="378"/>
      <c r="B6" s="378"/>
      <c r="C6" s="378"/>
      <c r="D6" s="378"/>
    </row>
    <row r="9" spans="1:29">
      <c r="A9" s="19" t="s">
        <v>372</v>
      </c>
      <c r="B9" s="19"/>
      <c r="C9" s="19"/>
      <c r="D9" s="4"/>
      <c r="E9" s="4"/>
      <c r="F9" s="20"/>
      <c r="G9" s="20"/>
      <c r="H9" s="20"/>
      <c r="I9" s="20"/>
      <c r="J9" s="20"/>
      <c r="K9" s="20"/>
      <c r="L9" s="20"/>
      <c r="M9" s="20"/>
      <c r="N9" s="20"/>
      <c r="O9" s="20"/>
      <c r="P9" s="20"/>
      <c r="Q9" s="20"/>
      <c r="R9" s="20"/>
      <c r="S9" s="20"/>
      <c r="T9" s="20"/>
      <c r="U9" s="20"/>
      <c r="V9" s="20"/>
      <c r="W9" s="20"/>
      <c r="X9" s="20"/>
      <c r="Y9" s="20"/>
      <c r="Z9" s="20"/>
      <c r="AA9" s="20"/>
      <c r="AB9" s="20"/>
    </row>
    <row r="10" spans="1:29">
      <c r="C10" s="21"/>
      <c r="E10" s="4"/>
      <c r="F10" s="4"/>
    </row>
    <row r="11" spans="1:29">
      <c r="A11" s="22" t="s">
        <v>187</v>
      </c>
      <c r="B11" s="12">
        <v>2023</v>
      </c>
      <c r="C11" s="12">
        <v>2022</v>
      </c>
      <c r="D11" s="20"/>
      <c r="E11" s="4"/>
      <c r="F11" s="4"/>
      <c r="G11" s="20"/>
      <c r="H11" s="20"/>
      <c r="I11" s="20"/>
      <c r="J11" s="20"/>
      <c r="K11" s="20"/>
      <c r="L11" s="20"/>
      <c r="M11" s="20"/>
      <c r="N11" s="20"/>
      <c r="O11" s="20"/>
      <c r="P11" s="20"/>
      <c r="Q11" s="20"/>
      <c r="R11" s="20"/>
      <c r="S11" s="20"/>
      <c r="T11" s="20"/>
      <c r="U11" s="20"/>
      <c r="V11" s="20"/>
      <c r="W11" s="20"/>
      <c r="X11" s="20"/>
      <c r="Y11" s="20"/>
      <c r="Z11" s="20"/>
      <c r="AA11" s="20"/>
      <c r="AB11" s="20"/>
      <c r="AC11" s="20"/>
    </row>
    <row r="12" spans="1:29">
      <c r="A12" s="20" t="s">
        <v>297</v>
      </c>
      <c r="B12" s="23">
        <v>125816139</v>
      </c>
      <c r="C12" s="23">
        <v>0</v>
      </c>
      <c r="D12" s="20"/>
      <c r="E12" s="4"/>
      <c r="F12" s="4"/>
      <c r="G12" s="20"/>
      <c r="H12" s="20"/>
      <c r="I12" s="20"/>
      <c r="J12" s="20"/>
      <c r="K12" s="20"/>
      <c r="L12" s="20"/>
      <c r="M12" s="20"/>
      <c r="N12" s="20"/>
      <c r="O12" s="20"/>
      <c r="P12" s="20"/>
      <c r="Q12" s="20"/>
      <c r="R12" s="20"/>
      <c r="S12" s="20"/>
      <c r="T12" s="20"/>
      <c r="U12" s="20"/>
      <c r="V12" s="20"/>
      <c r="W12" s="20"/>
      <c r="X12" s="20"/>
      <c r="Y12" s="20"/>
      <c r="Z12" s="20"/>
      <c r="AA12" s="20"/>
      <c r="AB12" s="20"/>
      <c r="AC12" s="20"/>
    </row>
    <row r="13" spans="1:29">
      <c r="A13" s="20" t="s">
        <v>129</v>
      </c>
      <c r="B13" s="23">
        <v>24456353</v>
      </c>
      <c r="C13" s="23">
        <v>0</v>
      </c>
      <c r="D13" s="20"/>
      <c r="E13" s="4"/>
      <c r="F13" s="4"/>
      <c r="G13" s="20"/>
      <c r="H13" s="20"/>
      <c r="I13" s="20"/>
      <c r="J13" s="20"/>
      <c r="K13" s="20"/>
      <c r="L13" s="20"/>
      <c r="M13" s="20"/>
      <c r="N13" s="20"/>
      <c r="O13" s="20"/>
      <c r="P13" s="20"/>
      <c r="Q13" s="20"/>
      <c r="R13" s="20"/>
      <c r="S13" s="20"/>
      <c r="T13" s="20"/>
      <c r="U13" s="20"/>
      <c r="V13" s="20"/>
      <c r="W13" s="20"/>
      <c r="X13" s="20"/>
      <c r="Y13" s="20"/>
      <c r="Z13" s="20"/>
      <c r="AA13" s="20"/>
      <c r="AB13" s="20"/>
      <c r="AC13" s="20"/>
    </row>
    <row r="14" spans="1:29">
      <c r="A14" s="20" t="s">
        <v>347</v>
      </c>
      <c r="B14" s="23">
        <v>15574649</v>
      </c>
      <c r="C14" s="23"/>
      <c r="D14" s="20"/>
      <c r="E14" s="4"/>
      <c r="F14" s="4"/>
      <c r="G14" s="20"/>
      <c r="H14" s="20"/>
      <c r="I14" s="20"/>
      <c r="J14" s="20"/>
      <c r="K14" s="20"/>
      <c r="L14" s="20"/>
      <c r="M14" s="20"/>
      <c r="N14" s="20"/>
      <c r="O14" s="20"/>
      <c r="P14" s="20"/>
      <c r="Q14" s="20"/>
      <c r="R14" s="20"/>
      <c r="S14" s="20"/>
      <c r="T14" s="20"/>
      <c r="U14" s="20"/>
      <c r="V14" s="20"/>
      <c r="W14" s="20"/>
      <c r="X14" s="20"/>
      <c r="Y14" s="20"/>
      <c r="Z14" s="20"/>
      <c r="AA14" s="20"/>
      <c r="AB14" s="20"/>
      <c r="AC14" s="20"/>
    </row>
    <row r="15" spans="1:29">
      <c r="A15" s="20" t="s">
        <v>136</v>
      </c>
      <c r="B15" s="23">
        <v>21955390.780000001</v>
      </c>
      <c r="C15" s="23">
        <v>0</v>
      </c>
      <c r="D15" s="20"/>
      <c r="E15" s="4"/>
      <c r="F15" s="4"/>
      <c r="G15" s="20"/>
      <c r="H15" s="20"/>
      <c r="I15" s="20"/>
      <c r="J15" s="20"/>
      <c r="K15" s="20"/>
      <c r="L15" s="20"/>
      <c r="M15" s="20"/>
      <c r="N15" s="20"/>
      <c r="O15" s="20"/>
      <c r="P15" s="20"/>
      <c r="Q15" s="20"/>
      <c r="R15" s="20"/>
      <c r="S15" s="20"/>
      <c r="T15" s="20"/>
      <c r="U15" s="20"/>
      <c r="V15" s="20"/>
      <c r="W15" s="20"/>
      <c r="X15" s="20"/>
      <c r="Y15" s="20"/>
      <c r="Z15" s="20"/>
      <c r="AA15" s="20"/>
      <c r="AB15" s="20"/>
      <c r="AC15" s="20"/>
    </row>
    <row r="16" spans="1:29">
      <c r="A16" s="20" t="s">
        <v>156</v>
      </c>
      <c r="B16" s="23">
        <v>71872</v>
      </c>
      <c r="C16" s="23">
        <v>0</v>
      </c>
      <c r="D16" s="20"/>
      <c r="E16" s="4"/>
      <c r="F16" s="4"/>
      <c r="G16" s="20"/>
      <c r="H16" s="20"/>
      <c r="I16" s="20"/>
      <c r="J16" s="20"/>
      <c r="K16" s="20"/>
      <c r="L16" s="20"/>
      <c r="M16" s="20"/>
      <c r="N16" s="20"/>
      <c r="O16" s="20"/>
      <c r="P16" s="20"/>
      <c r="Q16" s="20"/>
      <c r="R16" s="20"/>
      <c r="S16" s="20"/>
      <c r="T16" s="20"/>
      <c r="U16" s="20"/>
      <c r="V16" s="20"/>
      <c r="W16" s="20"/>
      <c r="X16" s="20"/>
      <c r="Y16" s="20"/>
      <c r="Z16" s="20"/>
      <c r="AA16" s="20"/>
      <c r="AB16" s="20"/>
      <c r="AC16" s="20"/>
    </row>
    <row r="17" spans="1:29" ht="18.5" thickBot="1">
      <c r="A17" s="22" t="s">
        <v>320</v>
      </c>
      <c r="B17" s="194">
        <v>187874403.78</v>
      </c>
      <c r="C17" s="194">
        <v>0</v>
      </c>
      <c r="D17" s="20"/>
      <c r="E17" s="4"/>
      <c r="F17" s="4"/>
      <c r="G17" s="20"/>
      <c r="H17" s="20"/>
      <c r="I17" s="20"/>
      <c r="J17" s="20"/>
      <c r="K17" s="20"/>
      <c r="L17" s="20"/>
      <c r="M17" s="20"/>
      <c r="N17" s="20"/>
      <c r="O17" s="20"/>
      <c r="P17" s="20"/>
      <c r="Q17" s="20"/>
      <c r="R17" s="20"/>
      <c r="S17" s="20"/>
      <c r="T17" s="20"/>
      <c r="U17" s="20"/>
      <c r="V17" s="20"/>
      <c r="W17" s="20"/>
      <c r="X17" s="20"/>
      <c r="Y17" s="20"/>
      <c r="Z17" s="20"/>
      <c r="AA17" s="20"/>
      <c r="AB17" s="20"/>
      <c r="AC17" s="20"/>
    </row>
    <row r="18" spans="1:29" ht="18.5" thickTop="1">
      <c r="A18" s="20"/>
      <c r="B18" s="20"/>
      <c r="C18" s="20"/>
      <c r="D18" s="20"/>
      <c r="E18" s="4"/>
      <c r="F18" s="4"/>
      <c r="G18" s="20"/>
      <c r="H18" s="20"/>
      <c r="I18" s="20"/>
      <c r="J18" s="20"/>
      <c r="K18" s="20"/>
      <c r="L18" s="20"/>
      <c r="M18" s="20"/>
      <c r="N18" s="20"/>
      <c r="O18" s="20"/>
      <c r="P18" s="20"/>
      <c r="Q18" s="20"/>
      <c r="R18" s="20"/>
      <c r="S18" s="20"/>
      <c r="T18" s="20"/>
      <c r="U18" s="20"/>
      <c r="V18" s="20"/>
      <c r="W18" s="20"/>
      <c r="X18" s="20"/>
      <c r="Y18" s="20"/>
      <c r="Z18" s="20"/>
      <c r="AA18" s="20"/>
      <c r="AB18" s="20"/>
      <c r="AC18" s="20"/>
    </row>
    <row r="19" spans="1:29">
      <c r="E19" s="4"/>
      <c r="F19" s="4"/>
    </row>
    <row r="20" spans="1:29">
      <c r="B20" s="24"/>
      <c r="D20" s="20"/>
      <c r="E20" s="4"/>
      <c r="F20" s="4"/>
      <c r="G20" s="20"/>
      <c r="H20" s="20"/>
      <c r="I20" s="20"/>
      <c r="J20" s="20"/>
      <c r="K20" s="20"/>
      <c r="L20" s="20"/>
      <c r="M20" s="20"/>
      <c r="N20" s="20"/>
      <c r="O20" s="20"/>
      <c r="P20" s="20"/>
      <c r="Q20" s="20"/>
      <c r="R20" s="20"/>
      <c r="S20" s="20"/>
      <c r="T20" s="20"/>
      <c r="U20" s="20"/>
      <c r="V20" s="20"/>
      <c r="W20" s="20"/>
      <c r="X20" s="20"/>
      <c r="Y20" s="20"/>
      <c r="Z20" s="20"/>
      <c r="AA20" s="20"/>
      <c r="AB20" s="20"/>
      <c r="AC20" s="20"/>
    </row>
    <row r="21" spans="1:29">
      <c r="B21" s="24"/>
      <c r="D21" s="20"/>
      <c r="E21" s="4"/>
      <c r="F21" s="4"/>
      <c r="G21" s="20"/>
      <c r="H21" s="20"/>
      <c r="I21" s="20"/>
      <c r="J21" s="20"/>
      <c r="K21" s="20"/>
      <c r="L21" s="20"/>
      <c r="M21" s="20"/>
      <c r="N21" s="20"/>
      <c r="O21" s="20"/>
      <c r="P21" s="20"/>
      <c r="Q21" s="20"/>
      <c r="R21" s="20"/>
      <c r="S21" s="20"/>
      <c r="T21" s="20"/>
      <c r="U21" s="20"/>
      <c r="V21" s="20"/>
      <c r="W21" s="20"/>
      <c r="X21" s="20"/>
      <c r="Y21" s="20"/>
      <c r="Z21" s="20"/>
      <c r="AA21" s="20"/>
      <c r="AB21" s="20"/>
      <c r="AC21" s="20"/>
    </row>
    <row r="22" spans="1:29">
      <c r="A22" s="4"/>
      <c r="B22" s="4"/>
      <c r="C22" s="4"/>
      <c r="D22" s="20"/>
      <c r="E22" s="4"/>
      <c r="F22" s="4"/>
      <c r="G22" s="20"/>
      <c r="H22" s="20"/>
      <c r="I22" s="20"/>
      <c r="J22" s="20"/>
      <c r="K22" s="20"/>
      <c r="L22" s="20"/>
      <c r="M22" s="20"/>
      <c r="N22" s="20"/>
      <c r="O22" s="20"/>
      <c r="P22" s="20"/>
      <c r="Q22" s="20"/>
      <c r="R22" s="20"/>
      <c r="S22" s="20"/>
      <c r="T22" s="20"/>
      <c r="U22" s="20"/>
      <c r="V22" s="20"/>
      <c r="W22" s="20"/>
      <c r="X22" s="20"/>
      <c r="Y22" s="20"/>
      <c r="Z22" s="20"/>
      <c r="AA22" s="20"/>
      <c r="AB22" s="20"/>
      <c r="AC22" s="20"/>
    </row>
    <row r="23" spans="1:29">
      <c r="A23" s="4"/>
      <c r="B23" s="4"/>
      <c r="C23" s="4"/>
      <c r="D23" s="20"/>
      <c r="E23" s="4"/>
      <c r="F23" s="4"/>
      <c r="G23" s="20"/>
      <c r="H23" s="20"/>
      <c r="I23" s="20"/>
      <c r="J23" s="20"/>
      <c r="K23" s="20"/>
      <c r="L23" s="20"/>
      <c r="M23" s="20"/>
      <c r="N23" s="20"/>
      <c r="O23" s="20"/>
      <c r="P23" s="20"/>
      <c r="Q23" s="20"/>
      <c r="R23" s="20"/>
      <c r="S23" s="20"/>
      <c r="T23" s="20"/>
      <c r="U23" s="20"/>
      <c r="V23" s="20"/>
      <c r="W23" s="20"/>
      <c r="X23" s="20"/>
      <c r="Y23" s="20"/>
      <c r="Z23" s="20"/>
      <c r="AA23" s="20"/>
      <c r="AB23" s="20"/>
      <c r="AC23" s="20"/>
    </row>
    <row r="24" spans="1:29">
      <c r="B24" s="4"/>
      <c r="C24" s="4"/>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row>
    <row r="25" spans="1:29">
      <c r="B25" s="4"/>
      <c r="C25" s="4"/>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1:29">
      <c r="B26" s="4"/>
      <c r="C26" s="4"/>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row>
    <row r="27" spans="1:29">
      <c r="B27" s="4"/>
      <c r="C27" s="4"/>
    </row>
    <row r="28" spans="1:29">
      <c r="B28" s="4"/>
      <c r="C28" s="4"/>
    </row>
  </sheetData>
  <mergeCells count="1">
    <mergeCell ref="A1:D6"/>
  </mergeCells>
  <hyperlinks>
    <hyperlink ref="E1" location="ER!A1" display="ER" xr:uid="{00000000-0004-0000-2100-000000000000}"/>
  </hyperlinks>
  <pageMargins left="0.7" right="0.7" top="0.75" bottom="0.75" header="0.3" footer="0.3"/>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9" tint="0.79998168889431442"/>
    <pageSetUpPr fitToPage="1"/>
  </sheetPr>
  <dimension ref="A1:N80"/>
  <sheetViews>
    <sheetView showGridLines="0" tabSelected="1" topLeftCell="A26" zoomScale="90" zoomScaleNormal="90" workbookViewId="0">
      <selection activeCell="K36" sqref="K36"/>
    </sheetView>
  </sheetViews>
  <sheetFormatPr baseColWidth="10" defaultColWidth="11.36328125" defaultRowHeight="18"/>
  <cols>
    <col min="1" max="1" width="2.1796875" style="4" customWidth="1"/>
    <col min="2" max="2" width="2" style="4" customWidth="1"/>
    <col min="3" max="3" width="2.1796875" style="4" customWidth="1"/>
    <col min="4" max="4" width="40.81640625" style="4" customWidth="1"/>
    <col min="5" max="5" width="6.81640625" style="20" customWidth="1"/>
    <col min="6" max="6" width="19" style="4" customWidth="1"/>
    <col min="7" max="7" width="16" style="4" customWidth="1"/>
    <col min="8" max="8" width="1.6328125" style="4" customWidth="1"/>
    <col min="9" max="9" width="2.81640625" style="4" customWidth="1"/>
    <col min="10" max="10" width="11.36328125" style="4"/>
    <col min="11" max="11" width="22.453125" style="4" customWidth="1"/>
    <col min="12" max="12" width="11.36328125" style="4"/>
    <col min="13" max="13" width="17.81640625" style="4" customWidth="1"/>
    <col min="14" max="14" width="16" style="4" customWidth="1"/>
    <col min="15" max="16384" width="11.36328125" style="4"/>
  </cols>
  <sheetData>
    <row r="1" spans="1:14">
      <c r="B1" s="312" t="s">
        <v>127</v>
      </c>
      <c r="C1" s="312"/>
      <c r="D1" s="312"/>
      <c r="E1" s="123" t="s">
        <v>92</v>
      </c>
    </row>
    <row r="2" spans="1:14">
      <c r="B2" s="312"/>
      <c r="C2" s="312"/>
      <c r="D2" s="312"/>
    </row>
    <row r="3" spans="1:14">
      <c r="B3" s="17"/>
      <c r="C3" s="17"/>
      <c r="D3" s="17"/>
    </row>
    <row r="4" spans="1:14">
      <c r="F4" s="146"/>
    </row>
    <row r="7" spans="1:14">
      <c r="G7" s="29"/>
    </row>
    <row r="8" spans="1:14">
      <c r="G8" s="29"/>
    </row>
    <row r="9" spans="1:14">
      <c r="A9" s="315" t="s">
        <v>82</v>
      </c>
      <c r="B9" s="315"/>
      <c r="C9" s="315"/>
      <c r="D9" s="315"/>
      <c r="E9" s="315"/>
      <c r="F9" s="315"/>
      <c r="G9" s="315"/>
    </row>
    <row r="10" spans="1:14" ht="15" customHeight="1">
      <c r="A10" s="318" t="s">
        <v>343</v>
      </c>
      <c r="B10" s="318"/>
      <c r="C10" s="318"/>
      <c r="D10" s="318"/>
      <c r="E10" s="318"/>
      <c r="F10" s="318"/>
      <c r="G10" s="318"/>
    </row>
    <row r="11" spans="1:14">
      <c r="A11" s="316" t="s">
        <v>183</v>
      </c>
      <c r="B11" s="316"/>
      <c r="C11" s="316"/>
      <c r="D11" s="316"/>
      <c r="E11" s="316"/>
      <c r="F11" s="316"/>
      <c r="G11" s="316"/>
    </row>
    <row r="13" spans="1:14">
      <c r="B13" s="147"/>
      <c r="C13" s="147"/>
      <c r="D13" s="147"/>
      <c r="E13" s="105" t="s">
        <v>51</v>
      </c>
      <c r="F13" s="105">
        <v>2023</v>
      </c>
      <c r="G13" s="105">
        <v>2022</v>
      </c>
      <c r="I13" s="320"/>
      <c r="J13" s="320"/>
      <c r="K13" s="320"/>
      <c r="L13" s="105" t="s">
        <v>51</v>
      </c>
      <c r="M13" s="105">
        <v>2023</v>
      </c>
      <c r="N13" s="105">
        <v>2022</v>
      </c>
    </row>
    <row r="14" spans="1:14">
      <c r="B14" s="319" t="s">
        <v>52</v>
      </c>
      <c r="C14" s="319"/>
      <c r="D14" s="319"/>
      <c r="E14" s="148"/>
      <c r="I14" s="319" t="s">
        <v>151</v>
      </c>
      <c r="J14" s="319"/>
      <c r="K14" s="319"/>
    </row>
    <row r="15" spans="1:14">
      <c r="B15" s="107" t="s">
        <v>53</v>
      </c>
      <c r="E15" s="125"/>
      <c r="G15" s="110"/>
      <c r="I15" s="107" t="s">
        <v>67</v>
      </c>
      <c r="L15" s="125"/>
      <c r="M15" s="150">
        <v>-1</v>
      </c>
      <c r="N15" s="110"/>
    </row>
    <row r="16" spans="1:14">
      <c r="C16" s="314" t="s">
        <v>54</v>
      </c>
      <c r="D16" s="314"/>
      <c r="E16" s="278">
        <v>3</v>
      </c>
      <c r="F16" s="149">
        <v>271902208.25</v>
      </c>
      <c r="G16" s="141">
        <v>0</v>
      </c>
      <c r="J16" s="4" t="s">
        <v>40</v>
      </c>
      <c r="L16" s="278">
        <v>9</v>
      </c>
      <c r="M16" s="149">
        <v>10861570</v>
      </c>
      <c r="N16" s="110">
        <v>0</v>
      </c>
    </row>
    <row r="17" spans="1:14">
      <c r="C17" s="314" t="s">
        <v>39</v>
      </c>
      <c r="D17" s="314"/>
      <c r="E17" s="278">
        <v>4</v>
      </c>
      <c r="F17" s="149">
        <v>5915235745.1699991</v>
      </c>
      <c r="G17" s="141">
        <v>0</v>
      </c>
      <c r="J17" s="4" t="s">
        <v>30</v>
      </c>
      <c r="L17" s="278">
        <v>10</v>
      </c>
      <c r="M17" s="149">
        <v>32976497</v>
      </c>
      <c r="N17" s="141">
        <v>0</v>
      </c>
    </row>
    <row r="18" spans="1:14">
      <c r="C18" s="314" t="s">
        <v>338</v>
      </c>
      <c r="D18" s="314"/>
      <c r="E18" s="278">
        <v>5</v>
      </c>
      <c r="F18" s="149">
        <v>11758194.6</v>
      </c>
      <c r="G18" s="141">
        <v>0</v>
      </c>
      <c r="J18" s="4" t="s">
        <v>31</v>
      </c>
      <c r="L18" s="278">
        <v>11</v>
      </c>
      <c r="M18" s="149">
        <v>221981575.69</v>
      </c>
      <c r="N18" s="141"/>
    </row>
    <row r="19" spans="1:14">
      <c r="A19" s="108"/>
      <c r="C19" s="314" t="s">
        <v>18</v>
      </c>
      <c r="D19" s="314"/>
      <c r="E19" s="278">
        <v>6</v>
      </c>
      <c r="F19" s="149">
        <v>1461381.45</v>
      </c>
      <c r="G19" s="141">
        <v>0</v>
      </c>
      <c r="L19" s="278"/>
      <c r="M19" s="149">
        <v>0</v>
      </c>
      <c r="N19" s="110">
        <v>0</v>
      </c>
    </row>
    <row r="20" spans="1:14">
      <c r="C20" s="34" t="s">
        <v>85</v>
      </c>
      <c r="E20" s="96"/>
      <c r="F20" s="204">
        <v>6200357529.4699993</v>
      </c>
      <c r="G20" s="205">
        <v>0</v>
      </c>
      <c r="I20" s="18" t="s">
        <v>95</v>
      </c>
      <c r="J20" s="18"/>
      <c r="K20" s="18"/>
      <c r="L20" s="195"/>
      <c r="M20" s="204">
        <v>265819642.69</v>
      </c>
      <c r="N20" s="204">
        <v>0</v>
      </c>
    </row>
    <row r="21" spans="1:14">
      <c r="E21" s="4"/>
    </row>
    <row r="22" spans="1:14">
      <c r="B22" s="107" t="s">
        <v>55</v>
      </c>
      <c r="E22" s="96"/>
      <c r="G22" s="141"/>
    </row>
    <row r="23" spans="1:14">
      <c r="C23" s="4" t="s">
        <v>94</v>
      </c>
      <c r="E23" s="278">
        <v>7</v>
      </c>
      <c r="F23" s="149">
        <v>15023820</v>
      </c>
      <c r="G23" s="141">
        <v>0</v>
      </c>
      <c r="I23" s="321" t="s">
        <v>19</v>
      </c>
      <c r="J23" s="321"/>
      <c r="K23" s="321"/>
      <c r="L23" s="195"/>
    </row>
    <row r="24" spans="1:14">
      <c r="C24" s="4" t="s">
        <v>304</v>
      </c>
      <c r="E24" s="278">
        <v>8</v>
      </c>
      <c r="F24" s="149">
        <v>399443</v>
      </c>
      <c r="G24" s="141">
        <v>0</v>
      </c>
      <c r="J24" s="4" t="s">
        <v>154</v>
      </c>
      <c r="L24" s="278">
        <v>12</v>
      </c>
      <c r="M24" s="149">
        <v>7000000000</v>
      </c>
      <c r="N24" s="141">
        <v>0</v>
      </c>
    </row>
    <row r="25" spans="1:14">
      <c r="C25" s="4" t="s">
        <v>342</v>
      </c>
      <c r="E25" s="278"/>
      <c r="F25" s="149">
        <v>61081388</v>
      </c>
      <c r="G25" s="141"/>
      <c r="J25" s="4" t="s">
        <v>155</v>
      </c>
      <c r="L25" s="203"/>
      <c r="M25" s="302">
        <v>-988957462.22000003</v>
      </c>
      <c r="N25" s="141">
        <v>0</v>
      </c>
    </row>
    <row r="26" spans="1:14">
      <c r="C26" s="206" t="s">
        <v>87</v>
      </c>
      <c r="D26" s="206"/>
      <c r="E26" s="96"/>
      <c r="F26" s="204">
        <v>76504651</v>
      </c>
      <c r="G26" s="205">
        <v>0</v>
      </c>
      <c r="I26" s="18" t="s">
        <v>69</v>
      </c>
      <c r="J26" s="18"/>
      <c r="K26" s="18"/>
      <c r="L26" s="195"/>
      <c r="M26" s="204">
        <v>6011042537.7799997</v>
      </c>
      <c r="N26" s="204">
        <v>0</v>
      </c>
    </row>
    <row r="27" spans="1:14" ht="18.5" thickBot="1">
      <c r="B27" s="206" t="s">
        <v>66</v>
      </c>
      <c r="C27" s="206"/>
      <c r="D27" s="206"/>
      <c r="E27" s="96"/>
      <c r="F27" s="208">
        <v>6276862180.4699993</v>
      </c>
      <c r="G27" s="209">
        <v>0</v>
      </c>
      <c r="I27" s="18" t="s">
        <v>70</v>
      </c>
      <c r="J27" s="18"/>
      <c r="K27" s="18"/>
      <c r="L27" s="96"/>
      <c r="M27" s="208">
        <v>6276862180.4699993</v>
      </c>
      <c r="N27" s="208">
        <v>0</v>
      </c>
    </row>
    <row r="28" spans="1:14" ht="18.5" thickTop="1">
      <c r="E28" s="4"/>
      <c r="F28" s="15"/>
    </row>
    <row r="29" spans="1:14">
      <c r="E29" s="4"/>
      <c r="M29" s="109"/>
    </row>
    <row r="30" spans="1:14">
      <c r="B30" s="251" t="s">
        <v>381</v>
      </c>
      <c r="E30" s="4"/>
    </row>
    <row r="31" spans="1:14">
      <c r="E31" s="4"/>
      <c r="M31" s="108"/>
    </row>
    <row r="32" spans="1:14">
      <c r="E32" s="4"/>
      <c r="M32" s="15"/>
    </row>
    <row r="33" spans="1:13">
      <c r="E33" s="4"/>
    </row>
    <row r="34" spans="1:13">
      <c r="E34" s="4"/>
    </row>
    <row r="35" spans="1:13">
      <c r="E35" s="4"/>
    </row>
    <row r="36" spans="1:13" ht="13" customHeight="1"/>
    <row r="39" spans="1:13">
      <c r="H39" s="216"/>
    </row>
    <row r="40" spans="1:13">
      <c r="C40" s="216"/>
      <c r="D40" s="216"/>
      <c r="E40" s="252"/>
      <c r="F40" s="216"/>
      <c r="G40" s="216"/>
      <c r="I40" s="216"/>
      <c r="J40" s="216"/>
      <c r="K40" s="216"/>
      <c r="L40" s="216"/>
      <c r="M40" s="216"/>
    </row>
    <row r="41" spans="1:13" ht="4.5" customHeight="1"/>
    <row r="45" spans="1:13">
      <c r="J45" s="15"/>
    </row>
    <row r="46" spans="1:13">
      <c r="D46" s="383" t="s">
        <v>382</v>
      </c>
      <c r="E46" s="383"/>
      <c r="F46" s="383"/>
      <c r="K46" s="383" t="s">
        <v>383</v>
      </c>
      <c r="L46" s="383"/>
      <c r="M46" s="383"/>
    </row>
    <row r="47" spans="1:13">
      <c r="A47" s="108"/>
    </row>
    <row r="56" spans="1:7">
      <c r="B56" s="107"/>
      <c r="E56" s="125"/>
      <c r="F56" s="151"/>
      <c r="G56" s="108"/>
    </row>
    <row r="57" spans="1:7">
      <c r="E57" s="125"/>
      <c r="F57" s="108"/>
    </row>
    <row r="58" spans="1:7">
      <c r="B58" s="107"/>
      <c r="E58" s="125"/>
      <c r="G58" s="152"/>
    </row>
    <row r="59" spans="1:7">
      <c r="B59" s="107"/>
      <c r="E59" s="125"/>
      <c r="G59" s="152"/>
    </row>
    <row r="60" spans="1:7">
      <c r="B60" s="107"/>
      <c r="E60" s="125"/>
      <c r="F60" s="108"/>
      <c r="G60" s="152"/>
    </row>
    <row r="61" spans="1:7">
      <c r="E61" s="125"/>
    </row>
    <row r="62" spans="1:7">
      <c r="A62" s="150"/>
      <c r="B62" s="153"/>
      <c r="C62" s="153"/>
      <c r="D62" s="153"/>
      <c r="E62" s="142"/>
      <c r="F62" s="317"/>
      <c r="G62" s="317"/>
    </row>
    <row r="63" spans="1:7">
      <c r="B63" s="154"/>
      <c r="C63" s="154"/>
      <c r="D63" s="155"/>
      <c r="E63" s="156"/>
      <c r="F63" s="313"/>
      <c r="G63" s="313"/>
    </row>
    <row r="64" spans="1:7">
      <c r="A64" s="150"/>
      <c r="B64" s="150"/>
      <c r="C64" s="150"/>
      <c r="D64" s="107"/>
      <c r="E64" s="127"/>
      <c r="F64" s="107"/>
      <c r="G64" s="150"/>
    </row>
    <row r="65" spans="1:14">
      <c r="A65" s="150"/>
      <c r="B65" s="150"/>
      <c r="C65" s="150"/>
      <c r="D65" s="107"/>
      <c r="E65" s="127"/>
      <c r="F65" s="107"/>
      <c r="G65" s="150"/>
    </row>
    <row r="66" spans="1:14">
      <c r="A66" s="150"/>
      <c r="B66" s="150"/>
      <c r="C66" s="150"/>
      <c r="D66" s="107"/>
      <c r="E66" s="127"/>
      <c r="F66" s="107"/>
      <c r="G66" s="150"/>
    </row>
    <row r="67" spans="1:14">
      <c r="E67" s="125"/>
      <c r="F67" s="317"/>
      <c r="G67" s="317"/>
    </row>
    <row r="68" spans="1:14" s="107" customFormat="1">
      <c r="A68" s="4"/>
      <c r="E68" s="127"/>
      <c r="F68" s="313"/>
      <c r="G68" s="313"/>
      <c r="I68" s="4"/>
      <c r="J68" s="4"/>
      <c r="K68" s="4"/>
      <c r="L68" s="4"/>
      <c r="M68" s="4"/>
      <c r="N68" s="4"/>
    </row>
    <row r="69" spans="1:14">
      <c r="A69" s="107"/>
      <c r="B69" s="319"/>
      <c r="C69" s="319"/>
      <c r="D69" s="319"/>
      <c r="E69" s="127"/>
      <c r="F69" s="107"/>
      <c r="G69" s="107"/>
      <c r="I69" s="107"/>
      <c r="J69" s="107"/>
      <c r="K69" s="107"/>
      <c r="L69" s="107"/>
      <c r="M69" s="107"/>
      <c r="N69" s="107"/>
    </row>
    <row r="70" spans="1:14">
      <c r="C70" s="110"/>
      <c r="D70" s="115"/>
      <c r="E70" s="125"/>
      <c r="F70" s="115"/>
    </row>
    <row r="71" spans="1:14">
      <c r="C71" s="143"/>
      <c r="D71" s="107"/>
      <c r="E71" s="127"/>
      <c r="F71" s="107"/>
    </row>
    <row r="72" spans="1:14">
      <c r="D72" s="129"/>
      <c r="E72" s="130"/>
      <c r="F72" s="129"/>
    </row>
    <row r="73" spans="1:14">
      <c r="D73" s="129"/>
      <c r="E73" s="130"/>
      <c r="F73" s="129"/>
    </row>
    <row r="74" spans="1:14">
      <c r="D74" s="129"/>
      <c r="E74" s="130"/>
      <c r="F74" s="129"/>
    </row>
    <row r="75" spans="1:14">
      <c r="D75" s="129"/>
      <c r="E75" s="130"/>
      <c r="F75" s="129"/>
    </row>
    <row r="76" spans="1:14">
      <c r="D76" s="129"/>
      <c r="E76" s="130"/>
      <c r="F76" s="129"/>
    </row>
    <row r="77" spans="1:14">
      <c r="E77" s="125"/>
    </row>
    <row r="78" spans="1:14">
      <c r="C78" s="110"/>
      <c r="E78" s="125"/>
    </row>
    <row r="79" spans="1:14">
      <c r="C79" s="143"/>
      <c r="D79" s="107"/>
      <c r="E79" s="127"/>
      <c r="F79" s="107"/>
    </row>
    <row r="80" spans="1:14">
      <c r="D80" s="107"/>
      <c r="E80" s="157"/>
      <c r="F80" s="107"/>
    </row>
  </sheetData>
  <mergeCells count="19">
    <mergeCell ref="F68:G68"/>
    <mergeCell ref="B69:D69"/>
    <mergeCell ref="B14:D14"/>
    <mergeCell ref="I13:K13"/>
    <mergeCell ref="F67:G67"/>
    <mergeCell ref="I23:K23"/>
    <mergeCell ref="I14:K14"/>
    <mergeCell ref="D46:F46"/>
    <mergeCell ref="K46:M46"/>
    <mergeCell ref="B1:D2"/>
    <mergeCell ref="F63:G63"/>
    <mergeCell ref="C16:D16"/>
    <mergeCell ref="C17:D17"/>
    <mergeCell ref="C19:D19"/>
    <mergeCell ref="A9:G9"/>
    <mergeCell ref="A11:G11"/>
    <mergeCell ref="F62:G62"/>
    <mergeCell ref="A10:G10"/>
    <mergeCell ref="C18:D18"/>
  </mergeCells>
  <hyperlinks>
    <hyperlink ref="E1" location="Indice!A1" display="Indice" xr:uid="{00000000-0004-0000-0100-00001C000000}"/>
    <hyperlink ref="E16" location="'Nota 3'!A1" display="'Nota 3'!A1" xr:uid="{B400BD27-0733-4EBB-BCC2-D6F60CF350C6}"/>
    <hyperlink ref="E17" location="'Nota 4'!A1" display="'Nota 4'!A1" xr:uid="{F788BC87-5E02-46B6-B0B5-1F2ABB71F419}"/>
    <hyperlink ref="E18" location="'Nota 5'!A1" display="Nota 5" xr:uid="{6CFC9D19-841C-4826-88F2-4A9A285AE961}"/>
    <hyperlink ref="E19" location="'Nota 6'!A1" display=" 6" xr:uid="{8FD419FF-DBCA-4539-A7F1-C29E1E821AF9}"/>
    <hyperlink ref="E23" location="'Nota 7'!A1" display="7" xr:uid="{F42EAF04-B2FA-40F2-AF67-D48C9568F03F}"/>
    <hyperlink ref="E24" location="'Nota 8'!A1" display="8" xr:uid="{6FCB33C8-4782-4E7E-8AFE-6C395E1B9467}"/>
    <hyperlink ref="L16" location="'Nota 9'!A1" display="9" xr:uid="{8D9604B0-94B9-479A-B531-6B9A186CBD6B}"/>
    <hyperlink ref="L17" location="'Nota 10'!A1" display="10" xr:uid="{FED5F118-4199-4568-BA43-8D9C3A12FD5B}"/>
    <hyperlink ref="L18" location="'Nota 11'!A1" display="11" xr:uid="{74344BDE-64E0-4070-9BA8-05A931031D56}"/>
    <hyperlink ref="L24" location="'Nota 12'!A1" display="12" xr:uid="{E8260D4B-FFD4-4581-9280-7F4AA909B367}"/>
  </hyperlinks>
  <printOptions horizontalCentered="1"/>
  <pageMargins left="0.70866141732283472" right="0.70866141732283472" top="0.74803149606299213" bottom="0.74803149606299213" header="0.31496062992125984" footer="0.31496062992125984"/>
  <pageSetup paperSize="9" scale="52" orientation="landscape"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44C79-627D-4850-8DA1-4C2544902B44}">
  <sheetPr>
    <tabColor theme="9" tint="0.79998168889431442"/>
  </sheetPr>
  <dimension ref="A1:AC22"/>
  <sheetViews>
    <sheetView workbookViewId="0">
      <selection activeCell="C20" sqref="C20"/>
    </sheetView>
  </sheetViews>
  <sheetFormatPr baseColWidth="10" defaultColWidth="10.81640625" defaultRowHeight="18"/>
  <cols>
    <col min="1" max="1" width="35.81640625" style="6" customWidth="1"/>
    <col min="2" max="2" width="18.36328125" style="6" customWidth="1"/>
    <col min="3" max="3" width="16.6328125" style="6" customWidth="1"/>
    <col min="4" max="4" width="6.1796875" style="6" customWidth="1"/>
    <col min="5" max="5" width="8.81640625" style="6" customWidth="1"/>
    <col min="6" max="13" width="10.81640625" style="6"/>
    <col min="14" max="16384" width="10.81640625" style="4"/>
  </cols>
  <sheetData>
    <row r="1" spans="1:29">
      <c r="A1" s="378" t="s">
        <v>127</v>
      </c>
      <c r="B1" s="378"/>
      <c r="C1" s="378"/>
      <c r="D1" s="378"/>
      <c r="E1" s="7" t="s">
        <v>44</v>
      </c>
    </row>
    <row r="2" spans="1:29">
      <c r="A2" s="378"/>
      <c r="B2" s="378"/>
      <c r="C2" s="378"/>
      <c r="D2" s="378"/>
      <c r="E2" s="7"/>
    </row>
    <row r="3" spans="1:29">
      <c r="A3" s="378"/>
      <c r="B3" s="378"/>
      <c r="C3" s="378"/>
      <c r="D3" s="378"/>
      <c r="E3" s="7"/>
    </row>
    <row r="4" spans="1:29">
      <c r="A4" s="378"/>
      <c r="B4" s="378"/>
      <c r="C4" s="378"/>
      <c r="D4" s="378"/>
      <c r="E4" s="7"/>
    </row>
    <row r="5" spans="1:29">
      <c r="A5" s="378"/>
      <c r="B5" s="378"/>
      <c r="C5" s="378"/>
      <c r="D5" s="378"/>
      <c r="E5" s="7"/>
    </row>
    <row r="6" spans="1:29">
      <c r="A6" s="378"/>
      <c r="B6" s="378"/>
      <c r="C6" s="378"/>
      <c r="D6" s="378"/>
    </row>
    <row r="9" spans="1:29">
      <c r="A9" s="19" t="s">
        <v>312</v>
      </c>
      <c r="B9" s="19"/>
      <c r="C9" s="19"/>
      <c r="D9" s="4"/>
      <c r="E9" s="20"/>
      <c r="F9" s="20"/>
      <c r="G9" s="20"/>
      <c r="H9" s="20"/>
      <c r="I9" s="20"/>
      <c r="J9" s="20"/>
      <c r="K9" s="20"/>
      <c r="L9" s="20"/>
      <c r="M9" s="20"/>
      <c r="N9" s="20"/>
      <c r="O9" s="20"/>
      <c r="P9" s="20"/>
      <c r="Q9" s="20"/>
      <c r="R9" s="20"/>
      <c r="S9" s="20"/>
      <c r="T9" s="20"/>
      <c r="U9" s="20"/>
      <c r="V9" s="20"/>
      <c r="W9" s="20"/>
      <c r="X9" s="20"/>
      <c r="Y9" s="20"/>
      <c r="Z9" s="20"/>
      <c r="AA9" s="20"/>
      <c r="AB9" s="20"/>
    </row>
    <row r="10" spans="1:29">
      <c r="C10" s="21"/>
      <c r="E10" s="20"/>
      <c r="F10" s="20"/>
    </row>
    <row r="11" spans="1:29">
      <c r="A11" s="22" t="s">
        <v>311</v>
      </c>
      <c r="B11" s="12">
        <v>2023</v>
      </c>
      <c r="C11" s="12">
        <v>2022</v>
      </c>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row>
    <row r="12" spans="1:29">
      <c r="A12" s="20" t="s">
        <v>310</v>
      </c>
      <c r="B12" s="23">
        <v>14080461</v>
      </c>
      <c r="C12" s="23"/>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row>
    <row r="13" spans="1:29" ht="18.5" thickBot="1">
      <c r="A13" s="22" t="s">
        <v>2</v>
      </c>
      <c r="B13" s="194">
        <v>14080461</v>
      </c>
      <c r="C13" s="194">
        <v>0</v>
      </c>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row>
    <row r="14" spans="1:29" ht="18.5" thickTop="1">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row>
    <row r="15" spans="1:29">
      <c r="E15" s="20"/>
      <c r="F15" s="20"/>
    </row>
    <row r="16" spans="1:29" s="20" customFormat="1">
      <c r="B16" s="272"/>
    </row>
    <row r="17" spans="2:29" s="20" customFormat="1">
      <c r="B17" s="272"/>
    </row>
    <row r="18" spans="2:29" s="20" customFormat="1"/>
    <row r="19" spans="2:29" s="20" customFormat="1"/>
    <row r="20" spans="2:29" s="20" customFormat="1"/>
    <row r="21" spans="2:29" s="20" customFormat="1"/>
    <row r="22" spans="2:29">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row>
  </sheetData>
  <mergeCells count="1">
    <mergeCell ref="A1:D6"/>
  </mergeCells>
  <hyperlinks>
    <hyperlink ref="E1" location="ER!A1" display="ER" xr:uid="{536909E5-BD39-4EBB-99F9-25103926F292}"/>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39132-E111-451D-85A1-FF33C770DD34}">
  <sheetPr>
    <tabColor theme="9" tint="0.79998168889431442"/>
  </sheetPr>
  <dimension ref="A1:AC23"/>
  <sheetViews>
    <sheetView workbookViewId="0">
      <selection activeCell="C26" sqref="C26"/>
    </sheetView>
  </sheetViews>
  <sheetFormatPr baseColWidth="10" defaultColWidth="10.81640625" defaultRowHeight="18"/>
  <cols>
    <col min="1" max="1" width="35.81640625" style="6" customWidth="1"/>
    <col min="2" max="2" width="18.36328125" style="6" customWidth="1"/>
    <col min="3" max="3" width="16.6328125" style="6" customWidth="1"/>
    <col min="4" max="4" width="6.1796875" style="6" customWidth="1"/>
    <col min="5" max="5" width="8.81640625" style="6" customWidth="1"/>
    <col min="6" max="13" width="10.81640625" style="6"/>
    <col min="14" max="16384" width="10.81640625" style="4"/>
  </cols>
  <sheetData>
    <row r="1" spans="1:29">
      <c r="A1" s="378"/>
      <c r="B1" s="378"/>
      <c r="C1" s="378"/>
      <c r="D1" s="378"/>
      <c r="E1" s="7" t="s">
        <v>44</v>
      </c>
    </row>
    <row r="2" spans="1:29">
      <c r="A2" s="378"/>
      <c r="B2" s="378"/>
      <c r="C2" s="378"/>
      <c r="D2" s="378"/>
      <c r="E2" s="7"/>
    </row>
    <row r="3" spans="1:29">
      <c r="A3" s="378"/>
      <c r="B3" s="378"/>
      <c r="C3" s="378"/>
      <c r="D3" s="378"/>
      <c r="E3" s="7"/>
    </row>
    <row r="4" spans="1:29">
      <c r="A4" s="378"/>
      <c r="B4" s="378"/>
      <c r="C4" s="378"/>
      <c r="D4" s="378"/>
      <c r="E4" s="7"/>
    </row>
    <row r="5" spans="1:29">
      <c r="A5" s="378"/>
      <c r="B5" s="378"/>
      <c r="C5" s="378"/>
      <c r="D5" s="378"/>
      <c r="E5" s="7"/>
    </row>
    <row r="6" spans="1:29">
      <c r="A6" s="378"/>
      <c r="B6" s="378"/>
      <c r="C6" s="378"/>
      <c r="D6" s="378"/>
    </row>
    <row r="9" spans="1:29">
      <c r="A9" s="19" t="s">
        <v>321</v>
      </c>
      <c r="B9" s="19"/>
      <c r="C9" s="19"/>
      <c r="D9" s="4"/>
      <c r="E9" s="20"/>
      <c r="F9" s="20"/>
      <c r="G9" s="20"/>
      <c r="H9" s="20"/>
      <c r="I9" s="20"/>
      <c r="J9" s="20"/>
      <c r="K9" s="20"/>
      <c r="L9" s="20"/>
      <c r="M9" s="20"/>
      <c r="N9" s="20"/>
      <c r="O9" s="20"/>
      <c r="P9" s="20"/>
      <c r="Q9" s="20"/>
      <c r="R9" s="20"/>
      <c r="S9" s="20"/>
      <c r="T9" s="20"/>
      <c r="U9" s="20"/>
      <c r="V9" s="20"/>
      <c r="W9" s="20"/>
      <c r="X9" s="20"/>
      <c r="Y9" s="20"/>
      <c r="Z9" s="20"/>
      <c r="AA9" s="20"/>
      <c r="AB9" s="20"/>
    </row>
    <row r="10" spans="1:29">
      <c r="C10" s="21"/>
      <c r="E10" s="20"/>
      <c r="F10" s="20"/>
    </row>
    <row r="11" spans="1:29">
      <c r="A11" s="22" t="s">
        <v>313</v>
      </c>
      <c r="B11" s="12">
        <v>2023</v>
      </c>
      <c r="C11" s="12">
        <v>2022</v>
      </c>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row>
    <row r="12" spans="1:29">
      <c r="A12" s="20" t="s">
        <v>314</v>
      </c>
      <c r="B12" s="23">
        <v>92967627</v>
      </c>
      <c r="C12" s="23">
        <v>0</v>
      </c>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row>
    <row r="13" spans="1:29">
      <c r="A13" s="20" t="s">
        <v>345</v>
      </c>
      <c r="B13" s="23">
        <v>6328102</v>
      </c>
      <c r="C13" s="23">
        <v>0</v>
      </c>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row>
    <row r="14" spans="1:29" ht="18.5" thickBot="1">
      <c r="A14" s="22" t="s">
        <v>2</v>
      </c>
      <c r="B14" s="194">
        <v>99295729</v>
      </c>
      <c r="C14" s="194">
        <v>0</v>
      </c>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row>
    <row r="15" spans="1:29" ht="18.5" thickTop="1">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row>
    <row r="16" spans="1:29">
      <c r="E16" s="20"/>
      <c r="F16" s="20"/>
    </row>
    <row r="17" spans="2:29" s="20" customFormat="1">
      <c r="B17" s="272"/>
    </row>
    <row r="18" spans="2:29" s="20" customFormat="1">
      <c r="B18" s="272"/>
    </row>
    <row r="19" spans="2:29" s="20" customFormat="1"/>
    <row r="20" spans="2:29" s="20" customFormat="1"/>
    <row r="21" spans="2:29" s="20" customFormat="1"/>
    <row r="22" spans="2:29" s="20" customFormat="1"/>
    <row r="23" spans="2:29">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row>
  </sheetData>
  <mergeCells count="1">
    <mergeCell ref="A1:D6"/>
  </mergeCells>
  <hyperlinks>
    <hyperlink ref="E1" location="ER!A1" display="ER" xr:uid="{F9D2E0DD-DAF8-4409-BAF4-B1B3C4FB7B6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4FC56-0143-724F-A58D-C1A60E7B39CD}">
  <sheetPr codeName="Hoja35">
    <tabColor theme="9" tint="0.79998168889431442"/>
    <pageSetUpPr fitToPage="1"/>
  </sheetPr>
  <dimension ref="A1:AC30"/>
  <sheetViews>
    <sheetView showGridLines="0" zoomScale="90" zoomScaleNormal="90" workbookViewId="0">
      <selection activeCell="E31" sqref="E31"/>
    </sheetView>
  </sheetViews>
  <sheetFormatPr baseColWidth="10" defaultColWidth="10.81640625" defaultRowHeight="18"/>
  <cols>
    <col min="1" max="1" width="35.81640625" style="6" customWidth="1"/>
    <col min="2" max="2" width="18.36328125" style="6" customWidth="1"/>
    <col min="3" max="3" width="16.6328125" style="6" customWidth="1"/>
    <col min="4" max="4" width="6.1796875" style="6" customWidth="1"/>
    <col min="5" max="5" width="8.81640625" style="6" customWidth="1"/>
    <col min="6" max="13" width="10.81640625" style="6"/>
    <col min="14" max="16384" width="10.81640625" style="4"/>
  </cols>
  <sheetData>
    <row r="1" spans="1:29">
      <c r="A1" s="378" t="s">
        <v>127</v>
      </c>
      <c r="B1" s="378"/>
      <c r="C1" s="378"/>
      <c r="D1" s="378"/>
      <c r="E1" s="7" t="s">
        <v>44</v>
      </c>
    </row>
    <row r="2" spans="1:29">
      <c r="A2" s="378"/>
      <c r="B2" s="378"/>
      <c r="C2" s="378"/>
      <c r="D2" s="378"/>
      <c r="E2" s="7"/>
    </row>
    <row r="3" spans="1:29">
      <c r="A3" s="378"/>
      <c r="B3" s="378"/>
      <c r="C3" s="378"/>
      <c r="D3" s="378"/>
      <c r="E3" s="7"/>
    </row>
    <row r="4" spans="1:29">
      <c r="A4" s="378"/>
      <c r="B4" s="378"/>
      <c r="C4" s="378"/>
      <c r="D4" s="378"/>
      <c r="E4" s="7"/>
    </row>
    <row r="5" spans="1:29">
      <c r="A5" s="378"/>
      <c r="B5" s="378"/>
      <c r="C5" s="378"/>
      <c r="D5" s="378"/>
      <c r="E5" s="7"/>
    </row>
    <row r="6" spans="1:29">
      <c r="A6" s="378"/>
      <c r="B6" s="378"/>
      <c r="C6" s="378"/>
      <c r="D6" s="378"/>
    </row>
    <row r="9" spans="1:29">
      <c r="A9" s="19" t="s">
        <v>373</v>
      </c>
      <c r="B9" s="19"/>
      <c r="C9" s="19"/>
      <c r="D9" s="4"/>
      <c r="E9" s="4"/>
      <c r="F9" s="20"/>
      <c r="G9" s="20"/>
      <c r="H9" s="20"/>
      <c r="I9" s="20"/>
      <c r="J9" s="20"/>
      <c r="K9" s="20"/>
      <c r="L9" s="20"/>
      <c r="M9" s="20"/>
      <c r="N9" s="20"/>
      <c r="O9" s="20"/>
      <c r="P9" s="20"/>
      <c r="Q9" s="20"/>
      <c r="R9" s="20"/>
      <c r="S9" s="20"/>
      <c r="T9" s="20"/>
      <c r="U9" s="20"/>
      <c r="V9" s="20"/>
      <c r="W9" s="20"/>
      <c r="X9" s="20"/>
      <c r="Y9" s="20"/>
      <c r="Z9" s="20"/>
      <c r="AA9" s="20"/>
      <c r="AB9" s="20"/>
    </row>
    <row r="10" spans="1:29" customFormat="1" ht="14.5"/>
    <row r="11" spans="1:29" customFormat="1">
      <c r="A11" s="2" t="s">
        <v>270</v>
      </c>
    </row>
    <row r="12" spans="1:29">
      <c r="C12" s="21"/>
      <c r="E12" s="4"/>
      <c r="F12" s="4"/>
    </row>
    <row r="13" spans="1:29">
      <c r="A13" s="22" t="s">
        <v>186</v>
      </c>
      <c r="B13" s="12">
        <v>2023</v>
      </c>
      <c r="C13" s="12">
        <v>2022</v>
      </c>
      <c r="D13" s="20"/>
      <c r="E13" s="4"/>
      <c r="F13" s="4"/>
      <c r="G13" s="20"/>
      <c r="H13" s="20"/>
      <c r="I13" s="20"/>
      <c r="J13" s="20"/>
      <c r="K13" s="20"/>
      <c r="L13" s="20"/>
      <c r="M13" s="20"/>
      <c r="N13" s="20"/>
      <c r="O13" s="20"/>
      <c r="P13" s="20"/>
      <c r="Q13" s="20"/>
      <c r="R13" s="20"/>
      <c r="S13" s="20"/>
      <c r="T13" s="20"/>
      <c r="U13" s="20"/>
      <c r="V13" s="20"/>
      <c r="W13" s="20"/>
      <c r="X13" s="20"/>
      <c r="Y13" s="20"/>
      <c r="Z13" s="20"/>
      <c r="AA13" s="20"/>
      <c r="AB13" s="20"/>
      <c r="AC13" s="20"/>
    </row>
    <row r="14" spans="1:29">
      <c r="A14" s="9" t="s">
        <v>132</v>
      </c>
      <c r="B14" s="271">
        <v>690013851</v>
      </c>
      <c r="C14" s="236">
        <v>0</v>
      </c>
      <c r="D14" s="20"/>
      <c r="E14" s="4"/>
      <c r="F14" s="4"/>
      <c r="G14" s="20"/>
      <c r="H14" s="20"/>
      <c r="I14" s="20"/>
      <c r="J14" s="20"/>
      <c r="K14" s="20"/>
      <c r="L14" s="20"/>
      <c r="M14" s="20"/>
      <c r="N14" s="20"/>
      <c r="O14" s="20"/>
      <c r="P14" s="20"/>
      <c r="Q14" s="20"/>
      <c r="R14" s="20"/>
      <c r="S14" s="20"/>
      <c r="T14" s="20"/>
      <c r="U14" s="20"/>
      <c r="V14" s="20"/>
      <c r="W14" s="20"/>
      <c r="X14" s="20"/>
      <c r="Y14" s="20"/>
      <c r="Z14" s="20"/>
      <c r="AA14" s="20"/>
      <c r="AB14" s="20"/>
      <c r="AC14" s="20"/>
    </row>
    <row r="15" spans="1:29">
      <c r="A15" s="9" t="s">
        <v>130</v>
      </c>
      <c r="B15" s="271">
        <v>309016208</v>
      </c>
      <c r="C15" s="236">
        <v>0</v>
      </c>
      <c r="D15" s="20"/>
      <c r="E15" s="4"/>
      <c r="F15" s="4"/>
      <c r="G15" s="20"/>
      <c r="H15" s="20"/>
      <c r="I15" s="20"/>
      <c r="J15" s="20"/>
      <c r="K15" s="20"/>
      <c r="L15" s="20"/>
      <c r="M15" s="20"/>
      <c r="N15" s="20"/>
      <c r="O15" s="20"/>
      <c r="P15" s="20"/>
      <c r="Q15" s="20"/>
      <c r="R15" s="20"/>
      <c r="S15" s="20"/>
      <c r="T15" s="20"/>
      <c r="U15" s="20"/>
      <c r="V15" s="20"/>
      <c r="W15" s="20"/>
      <c r="X15" s="20"/>
      <c r="Y15" s="20"/>
      <c r="Z15" s="20"/>
      <c r="AA15" s="20"/>
      <c r="AB15" s="20"/>
      <c r="AC15" s="20"/>
    </row>
    <row r="16" spans="1:29">
      <c r="A16" s="9" t="s">
        <v>134</v>
      </c>
      <c r="B16" s="271">
        <v>65841823</v>
      </c>
      <c r="C16" s="236">
        <v>0</v>
      </c>
      <c r="D16" s="20"/>
      <c r="E16" s="4"/>
      <c r="F16" s="4"/>
      <c r="G16" s="20"/>
      <c r="H16" s="20"/>
      <c r="I16" s="20"/>
      <c r="J16" s="20"/>
      <c r="K16" s="20"/>
      <c r="L16" s="20"/>
      <c r="M16" s="20"/>
      <c r="N16" s="20"/>
      <c r="O16" s="20"/>
      <c r="P16" s="20"/>
      <c r="Q16" s="20"/>
      <c r="R16" s="20"/>
      <c r="S16" s="20"/>
      <c r="T16" s="20"/>
      <c r="U16" s="20"/>
      <c r="V16" s="20"/>
      <c r="W16" s="20"/>
      <c r="X16" s="20"/>
      <c r="Y16" s="20"/>
      <c r="Z16" s="20"/>
      <c r="AA16" s="20"/>
      <c r="AB16" s="20"/>
      <c r="AC16" s="20"/>
    </row>
    <row r="17" spans="1:29">
      <c r="A17" s="9" t="s">
        <v>131</v>
      </c>
      <c r="B17" s="271">
        <v>40543858</v>
      </c>
      <c r="C17" s="236">
        <v>0</v>
      </c>
      <c r="D17" s="20"/>
      <c r="E17" s="4"/>
      <c r="F17" s="4"/>
      <c r="G17" s="20"/>
      <c r="H17" s="20"/>
      <c r="I17" s="20"/>
      <c r="J17" s="20"/>
      <c r="K17" s="20"/>
      <c r="L17" s="20"/>
      <c r="M17" s="20"/>
      <c r="N17" s="20"/>
      <c r="O17" s="20"/>
      <c r="P17" s="20"/>
      <c r="Q17" s="20"/>
      <c r="R17" s="20"/>
      <c r="S17" s="20"/>
      <c r="T17" s="20"/>
      <c r="U17" s="20"/>
      <c r="V17" s="20"/>
      <c r="W17" s="20"/>
      <c r="X17" s="20"/>
      <c r="Y17" s="20"/>
      <c r="Z17" s="20"/>
      <c r="AA17" s="20"/>
      <c r="AB17" s="20"/>
      <c r="AC17" s="20"/>
    </row>
    <row r="18" spans="1:29">
      <c r="A18" s="9" t="s">
        <v>133</v>
      </c>
      <c r="B18" s="271">
        <v>5133078</v>
      </c>
      <c r="C18" s="236">
        <v>0</v>
      </c>
      <c r="D18" s="20"/>
      <c r="E18" s="4"/>
      <c r="F18" s="4"/>
      <c r="G18" s="20"/>
      <c r="H18" s="20"/>
      <c r="I18" s="20"/>
      <c r="J18" s="20"/>
      <c r="K18" s="20"/>
      <c r="L18" s="20"/>
      <c r="M18" s="20"/>
      <c r="N18" s="20"/>
      <c r="O18" s="20"/>
      <c r="P18" s="20"/>
      <c r="Q18" s="20"/>
      <c r="R18" s="20"/>
      <c r="S18" s="20"/>
      <c r="T18" s="20"/>
      <c r="U18" s="20"/>
      <c r="V18" s="20"/>
      <c r="W18" s="20"/>
      <c r="X18" s="20"/>
      <c r="Y18" s="20"/>
      <c r="Z18" s="20"/>
      <c r="AA18" s="20"/>
      <c r="AB18" s="20"/>
      <c r="AC18" s="20"/>
    </row>
    <row r="19" spans="1:29">
      <c r="A19" s="9" t="s">
        <v>298</v>
      </c>
      <c r="B19" s="271">
        <v>3446725</v>
      </c>
      <c r="C19" s="236"/>
      <c r="D19" s="20"/>
      <c r="E19" s="4"/>
      <c r="F19" s="4"/>
      <c r="G19" s="20"/>
      <c r="H19" s="20"/>
      <c r="I19" s="20"/>
      <c r="J19" s="20"/>
      <c r="K19" s="20"/>
      <c r="L19" s="20"/>
      <c r="M19" s="20"/>
      <c r="N19" s="20"/>
      <c r="O19" s="20"/>
      <c r="P19" s="20"/>
      <c r="Q19" s="20"/>
      <c r="R19" s="20"/>
      <c r="S19" s="20"/>
      <c r="T19" s="20"/>
      <c r="U19" s="20"/>
      <c r="V19" s="20"/>
      <c r="W19" s="20"/>
      <c r="X19" s="20"/>
      <c r="Y19" s="20"/>
      <c r="Z19" s="20"/>
      <c r="AA19" s="20"/>
      <c r="AB19" s="20"/>
      <c r="AC19" s="20"/>
    </row>
    <row r="20" spans="1:29">
      <c r="A20" s="9" t="s">
        <v>135</v>
      </c>
      <c r="B20" s="271">
        <v>10541521</v>
      </c>
      <c r="C20" s="236">
        <v>0</v>
      </c>
      <c r="D20" s="20"/>
      <c r="E20" s="4"/>
      <c r="F20" s="4"/>
      <c r="G20" s="20"/>
      <c r="H20" s="20"/>
      <c r="I20" s="20"/>
      <c r="J20" s="20"/>
      <c r="K20" s="20"/>
      <c r="L20" s="20"/>
      <c r="M20" s="20"/>
      <c r="N20" s="20"/>
      <c r="O20" s="20"/>
      <c r="P20" s="20"/>
      <c r="Q20" s="20"/>
      <c r="R20" s="20"/>
      <c r="S20" s="20"/>
      <c r="T20" s="20"/>
      <c r="U20" s="20"/>
      <c r="V20" s="20"/>
      <c r="W20" s="20"/>
      <c r="X20" s="20"/>
      <c r="Y20" s="20"/>
      <c r="Z20" s="20"/>
      <c r="AA20" s="20"/>
      <c r="AB20" s="20"/>
      <c r="AC20" s="20"/>
    </row>
    <row r="21" spans="1:29" ht="18.5" thickBot="1">
      <c r="A21" s="306" t="s">
        <v>320</v>
      </c>
      <c r="B21" s="307">
        <v>1124537064</v>
      </c>
      <c r="C21" s="307">
        <v>0</v>
      </c>
      <c r="D21" s="20"/>
      <c r="E21" s="4"/>
      <c r="F21" s="4"/>
      <c r="G21" s="20"/>
      <c r="H21" s="20"/>
      <c r="I21" s="20"/>
      <c r="J21" s="20"/>
      <c r="K21" s="20"/>
      <c r="L21" s="20"/>
      <c r="M21" s="20"/>
      <c r="N21" s="20"/>
      <c r="O21" s="20"/>
      <c r="P21" s="20"/>
      <c r="Q21" s="20"/>
      <c r="R21" s="20"/>
      <c r="S21" s="20"/>
      <c r="T21" s="20"/>
      <c r="U21" s="20"/>
      <c r="V21" s="20"/>
      <c r="W21" s="20"/>
      <c r="X21" s="20"/>
      <c r="Y21" s="20"/>
      <c r="Z21" s="20"/>
      <c r="AA21" s="20"/>
      <c r="AB21" s="20"/>
      <c r="AC21" s="20"/>
    </row>
    <row r="22" spans="1:29" ht="18.5" thickTop="1">
      <c r="A22" s="20"/>
      <c r="B22" s="20"/>
      <c r="C22" s="20"/>
      <c r="D22" s="20"/>
      <c r="E22" s="4"/>
      <c r="F22" s="4"/>
      <c r="G22" s="20"/>
      <c r="H22" s="20"/>
      <c r="I22" s="20"/>
      <c r="J22" s="20"/>
      <c r="K22" s="20"/>
      <c r="L22" s="20"/>
      <c r="M22" s="20"/>
      <c r="N22" s="20"/>
      <c r="O22" s="20"/>
      <c r="P22" s="20"/>
      <c r="Q22" s="20"/>
      <c r="R22" s="20"/>
      <c r="S22" s="20"/>
      <c r="T22" s="20"/>
      <c r="U22" s="20"/>
      <c r="V22" s="20"/>
      <c r="W22" s="20"/>
      <c r="X22" s="20"/>
      <c r="Y22" s="20"/>
      <c r="Z22" s="20"/>
      <c r="AA22" s="20"/>
      <c r="AB22" s="20"/>
      <c r="AC22" s="20"/>
    </row>
    <row r="23" spans="1:29">
      <c r="E23" s="4"/>
      <c r="F23" s="4"/>
    </row>
    <row r="24" spans="1:29">
      <c r="B24" s="24"/>
      <c r="D24" s="20"/>
      <c r="E24" s="4"/>
      <c r="F24" s="4"/>
      <c r="G24" s="20"/>
      <c r="H24" s="20"/>
      <c r="I24" s="20"/>
      <c r="J24" s="20"/>
      <c r="K24" s="20"/>
      <c r="L24" s="20"/>
      <c r="M24" s="20"/>
      <c r="N24" s="20"/>
      <c r="O24" s="20"/>
      <c r="P24" s="20"/>
      <c r="Q24" s="20"/>
      <c r="R24" s="20"/>
      <c r="S24" s="20"/>
      <c r="T24" s="20"/>
      <c r="U24" s="20"/>
      <c r="V24" s="20"/>
      <c r="W24" s="20"/>
      <c r="X24" s="20"/>
      <c r="Y24" s="20"/>
      <c r="Z24" s="20"/>
      <c r="AA24" s="20"/>
      <c r="AB24" s="20"/>
      <c r="AC24" s="20"/>
    </row>
    <row r="25" spans="1:29">
      <c r="B25" s="24"/>
      <c r="D25" s="20"/>
      <c r="E25" s="4"/>
      <c r="F25" s="4"/>
      <c r="G25" s="20"/>
      <c r="H25" s="20"/>
      <c r="I25" s="20"/>
      <c r="J25" s="20"/>
      <c r="K25" s="20"/>
      <c r="L25" s="20"/>
      <c r="M25" s="20"/>
      <c r="N25" s="20"/>
      <c r="O25" s="20"/>
      <c r="P25" s="20"/>
      <c r="Q25" s="20"/>
      <c r="R25" s="20"/>
      <c r="S25" s="20"/>
      <c r="T25" s="20"/>
      <c r="U25" s="20"/>
      <c r="V25" s="20"/>
      <c r="W25" s="20"/>
      <c r="X25" s="20"/>
      <c r="Y25" s="20"/>
      <c r="Z25" s="20"/>
      <c r="AA25" s="20"/>
      <c r="AB25" s="20"/>
      <c r="AC25" s="20"/>
    </row>
    <row r="26" spans="1:29">
      <c r="A26" s="4"/>
      <c r="B26" s="4"/>
      <c r="C26" s="4"/>
      <c r="D26" s="20"/>
      <c r="E26" s="4"/>
      <c r="F26" s="4"/>
      <c r="G26" s="20"/>
      <c r="H26" s="20"/>
      <c r="I26" s="20"/>
      <c r="J26" s="20"/>
      <c r="K26" s="20"/>
      <c r="L26" s="20"/>
      <c r="M26" s="20"/>
      <c r="N26" s="20"/>
      <c r="O26" s="20"/>
      <c r="P26" s="20"/>
      <c r="Q26" s="20"/>
      <c r="R26" s="20"/>
      <c r="S26" s="20"/>
      <c r="T26" s="20"/>
      <c r="U26" s="20"/>
      <c r="V26" s="20"/>
      <c r="W26" s="20"/>
      <c r="X26" s="20"/>
      <c r="Y26" s="20"/>
      <c r="Z26" s="20"/>
      <c r="AA26" s="20"/>
      <c r="AB26" s="20"/>
      <c r="AC26" s="20"/>
    </row>
    <row r="27" spans="1:29">
      <c r="A27" s="4"/>
      <c r="B27" s="4"/>
      <c r="C27" s="4"/>
      <c r="D27" s="20"/>
      <c r="E27" s="4"/>
      <c r="F27" s="4"/>
      <c r="G27" s="20"/>
      <c r="H27" s="20"/>
      <c r="I27" s="20"/>
      <c r="J27" s="20"/>
      <c r="K27" s="20"/>
      <c r="L27" s="20"/>
      <c r="M27" s="20"/>
      <c r="N27" s="20"/>
      <c r="O27" s="20"/>
      <c r="P27" s="20"/>
      <c r="Q27" s="20"/>
      <c r="R27" s="20"/>
      <c r="S27" s="20"/>
      <c r="T27" s="20"/>
      <c r="U27" s="20"/>
      <c r="V27" s="20"/>
      <c r="W27" s="20"/>
      <c r="X27" s="20"/>
      <c r="Y27" s="20"/>
      <c r="Z27" s="20"/>
      <c r="AA27" s="20"/>
      <c r="AB27" s="20"/>
      <c r="AC27" s="20"/>
    </row>
    <row r="28" spans="1:29">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row>
    <row r="29" spans="1:29">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row>
    <row r="30" spans="1:29">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row>
  </sheetData>
  <mergeCells count="1">
    <mergeCell ref="A1:D6"/>
  </mergeCells>
  <hyperlinks>
    <hyperlink ref="E1" location="ER!A1" display="ER" xr:uid="{EEA081FC-1FF0-344A-9B1B-44897396E17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40">
    <tabColor theme="9" tint="0.79998168889431442"/>
    <pageSetUpPr fitToPage="1"/>
  </sheetPr>
  <dimension ref="A1:M17"/>
  <sheetViews>
    <sheetView showGridLines="0" zoomScale="90" zoomScaleNormal="90" workbookViewId="0">
      <selection activeCell="D28" sqref="D28"/>
    </sheetView>
  </sheetViews>
  <sheetFormatPr baseColWidth="10" defaultColWidth="11.36328125" defaultRowHeight="18"/>
  <cols>
    <col min="1" max="1" width="42.1796875" style="6" customWidth="1"/>
    <col min="2" max="2" width="25" style="6" customWidth="1"/>
    <col min="3" max="3" width="27" style="6" customWidth="1"/>
    <col min="4" max="4" width="10.453125" style="6" customWidth="1"/>
    <col min="5" max="5" width="12.81640625" style="6" customWidth="1"/>
    <col min="6" max="6" width="11.36328125" style="6"/>
    <col min="7" max="7" width="17.1796875" style="6" customWidth="1"/>
    <col min="8" max="13" width="11.36328125" style="6"/>
    <col min="14" max="16384" width="11.36328125" style="4"/>
  </cols>
  <sheetData>
    <row r="1" spans="1:8">
      <c r="A1" s="6" t="s">
        <v>127</v>
      </c>
      <c r="D1" s="7" t="s">
        <v>44</v>
      </c>
    </row>
    <row r="2" spans="1:8">
      <c r="C2" s="8"/>
    </row>
    <row r="3" spans="1:8">
      <c r="C3" s="8"/>
    </row>
    <row r="4" spans="1:8">
      <c r="C4" s="8"/>
    </row>
    <row r="6" spans="1:8">
      <c r="C6" s="8"/>
    </row>
    <row r="8" spans="1:8">
      <c r="A8" s="59" t="s">
        <v>364</v>
      </c>
      <c r="B8" s="59"/>
      <c r="C8" s="59"/>
      <c r="D8" s="169"/>
      <c r="E8" s="169"/>
      <c r="F8" s="169"/>
      <c r="G8" s="169"/>
      <c r="H8" s="169"/>
    </row>
    <row r="9" spans="1:8" ht="16" customHeight="1">
      <c r="A9" s="379"/>
      <c r="B9" s="379"/>
      <c r="C9" s="379"/>
      <c r="D9" s="169"/>
      <c r="E9" s="169"/>
      <c r="F9" s="169"/>
      <c r="G9" s="169"/>
      <c r="H9" s="169"/>
    </row>
    <row r="10" spans="1:8" ht="15" customHeight="1">
      <c r="B10" s="11"/>
    </row>
    <row r="11" spans="1:8" ht="15" customHeight="1">
      <c r="B11" s="12">
        <v>2023</v>
      </c>
      <c r="C11" s="12">
        <v>2022</v>
      </c>
    </row>
    <row r="12" spans="1:8" s="6" customFormat="1" ht="15" customHeight="1">
      <c r="A12" s="9" t="s">
        <v>124</v>
      </c>
      <c r="B12" s="170">
        <v>7000</v>
      </c>
      <c r="C12" s="170">
        <v>0</v>
      </c>
      <c r="D12" s="13"/>
      <c r="E12" s="13"/>
      <c r="F12" s="13"/>
      <c r="G12" s="13"/>
      <c r="H12" s="13"/>
    </row>
    <row r="13" spans="1:8" ht="15" customHeight="1">
      <c r="A13" s="4" t="s">
        <v>123</v>
      </c>
      <c r="B13" s="308">
        <v>-988957462.22000003</v>
      </c>
      <c r="C13" s="171">
        <v>0</v>
      </c>
    </row>
    <row r="14" spans="1:8" ht="15" customHeight="1">
      <c r="A14" s="14" t="s">
        <v>125</v>
      </c>
      <c r="B14" s="309">
        <v>-141279.63746</v>
      </c>
      <c r="C14" s="172">
        <v>0</v>
      </c>
      <c r="D14" s="13"/>
      <c r="E14" s="13"/>
      <c r="F14" s="13"/>
      <c r="G14" s="13"/>
      <c r="H14" s="13"/>
    </row>
    <row r="15" spans="1:8" ht="15" customHeight="1"/>
    <row r="16" spans="1:8" ht="15" customHeight="1">
      <c r="A16" s="13"/>
      <c r="B16" s="173"/>
      <c r="C16" s="13"/>
      <c r="D16" s="13"/>
      <c r="E16" s="13"/>
      <c r="F16" s="13"/>
      <c r="G16" s="13"/>
      <c r="H16" s="13"/>
    </row>
    <row r="17" ht="15" customHeight="1"/>
  </sheetData>
  <mergeCells count="1">
    <mergeCell ref="A9:C9"/>
  </mergeCells>
  <hyperlinks>
    <hyperlink ref="D1" location="ER!A1" display="ER" xr:uid="{00000000-0004-0000-2700-000000000000}"/>
  </hyperlinks>
  <pageMargins left="0.7" right="0.7" top="0.75" bottom="0.75" header="0.3" footer="0.3"/>
  <pageSetup paperSize="9" scale="83"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8E0DD-B803-064E-9613-489BE19C6315}">
  <sheetPr codeName="Hoja22">
    <tabColor theme="9" tint="0.79998168889431442"/>
    <pageSetUpPr fitToPage="1"/>
  </sheetPr>
  <dimension ref="A1:AE35"/>
  <sheetViews>
    <sheetView showGridLines="0" topLeftCell="A5" zoomScale="90" zoomScaleNormal="90" workbookViewId="0">
      <selection activeCell="B35" sqref="B35"/>
    </sheetView>
  </sheetViews>
  <sheetFormatPr baseColWidth="10" defaultColWidth="10.81640625" defaultRowHeight="18"/>
  <cols>
    <col min="1" max="1" width="49.36328125" style="6" customWidth="1"/>
    <col min="2" max="2" width="31.453125" style="6" customWidth="1"/>
    <col min="3" max="3" width="51.1796875" style="6" customWidth="1"/>
    <col min="4" max="4" width="17" style="6" customWidth="1"/>
    <col min="5" max="5" width="14.81640625" style="6" bestFit="1" customWidth="1"/>
    <col min="6" max="6" width="10.81640625" style="6"/>
    <col min="7" max="7" width="12" style="6" bestFit="1" customWidth="1"/>
    <col min="8" max="8" width="10.81640625" style="6"/>
    <col min="9" max="9" width="13.1796875" style="6" bestFit="1" customWidth="1"/>
    <col min="10" max="31" width="10.81640625" style="6"/>
    <col min="32" max="16384" width="10.81640625" style="4"/>
  </cols>
  <sheetData>
    <row r="1" spans="1:31">
      <c r="A1" s="6" t="s">
        <v>127</v>
      </c>
      <c r="D1" s="7" t="s">
        <v>42</v>
      </c>
    </row>
    <row r="2" spans="1:31">
      <c r="D2" s="7"/>
    </row>
    <row r="3" spans="1:31">
      <c r="D3" s="7"/>
    </row>
    <row r="4" spans="1:31">
      <c r="D4" s="7"/>
    </row>
    <row r="5" spans="1:31">
      <c r="D5" s="7"/>
    </row>
    <row r="6" spans="1:31">
      <c r="D6" s="7"/>
    </row>
    <row r="8" spans="1:31">
      <c r="A8" s="380" t="s">
        <v>365</v>
      </c>
      <c r="B8" s="380"/>
      <c r="C8" s="380"/>
      <c r="D8" s="380"/>
      <c r="E8" s="380"/>
      <c r="R8" s="4"/>
      <c r="S8" s="4"/>
      <c r="T8" s="4"/>
      <c r="U8" s="4"/>
      <c r="V8" s="4"/>
      <c r="W8" s="4"/>
      <c r="X8" s="4"/>
      <c r="Y8" s="4"/>
      <c r="Z8" s="4"/>
      <c r="AA8" s="4"/>
      <c r="AB8" s="4"/>
      <c r="AC8" s="4"/>
      <c r="AD8" s="4"/>
      <c r="AE8" s="4"/>
    </row>
    <row r="9" spans="1:31" customFormat="1" ht="14" customHeight="1"/>
    <row r="10" spans="1:31">
      <c r="A10" s="6" t="s">
        <v>217</v>
      </c>
    </row>
    <row r="11" spans="1:31">
      <c r="B11" s="377"/>
      <c r="C11" s="377"/>
    </row>
    <row r="12" spans="1:31">
      <c r="A12" s="30" t="s">
        <v>128</v>
      </c>
      <c r="B12" s="30" t="s">
        <v>210</v>
      </c>
      <c r="C12" s="30" t="s">
        <v>211</v>
      </c>
      <c r="D12" s="30">
        <v>2023</v>
      </c>
      <c r="E12" s="30">
        <v>2022</v>
      </c>
    </row>
    <row r="13" spans="1:31">
      <c r="A13" s="234" t="s">
        <v>282</v>
      </c>
      <c r="B13" s="227"/>
      <c r="C13" s="227"/>
      <c r="D13" s="227"/>
      <c r="E13" s="227"/>
      <c r="F13" s="4"/>
      <c r="G13" s="4"/>
      <c r="H13" s="4"/>
      <c r="I13" s="4"/>
      <c r="J13" s="4"/>
      <c r="K13" s="4"/>
      <c r="L13" s="4"/>
      <c r="M13" s="4"/>
      <c r="N13" s="4"/>
      <c r="O13" s="4"/>
      <c r="P13" s="4"/>
      <c r="Q13" s="4"/>
      <c r="R13" s="4"/>
      <c r="S13" s="4"/>
      <c r="T13" s="4"/>
      <c r="U13" s="4"/>
      <c r="V13" s="4"/>
      <c r="W13" s="4"/>
      <c r="X13" s="4"/>
      <c r="Y13" s="4"/>
      <c r="Z13" s="4"/>
      <c r="AA13" s="4"/>
      <c r="AB13" s="4"/>
      <c r="AC13" s="4"/>
      <c r="AD13" s="4"/>
      <c r="AE13" s="4"/>
    </row>
    <row r="14" spans="1:31">
      <c r="A14" s="20" t="s">
        <v>333</v>
      </c>
      <c r="B14" s="228" t="s">
        <v>227</v>
      </c>
      <c r="C14" s="228" t="s">
        <v>324</v>
      </c>
      <c r="D14" s="282">
        <v>1795269300</v>
      </c>
      <c r="E14" s="227"/>
      <c r="F14" s="4"/>
      <c r="G14" s="4"/>
      <c r="H14" s="4"/>
      <c r="I14" s="4"/>
      <c r="J14" s="4"/>
      <c r="K14" s="4"/>
      <c r="L14" s="4"/>
      <c r="M14" s="4"/>
      <c r="N14" s="4"/>
      <c r="O14" s="4"/>
      <c r="P14" s="4"/>
      <c r="Q14" s="4"/>
      <c r="R14" s="4"/>
      <c r="S14" s="4"/>
      <c r="T14" s="4"/>
      <c r="U14" s="4"/>
      <c r="V14" s="4"/>
      <c r="W14" s="4"/>
      <c r="X14" s="4"/>
      <c r="Y14" s="4"/>
      <c r="Z14" s="4"/>
      <c r="AA14" s="4"/>
      <c r="AB14" s="4"/>
      <c r="AC14" s="4"/>
      <c r="AD14" s="4"/>
      <c r="AE14" s="4"/>
    </row>
    <row r="15" spans="1:31">
      <c r="A15" s="20" t="s">
        <v>332</v>
      </c>
      <c r="B15" s="228" t="s">
        <v>227</v>
      </c>
      <c r="C15" s="228" t="s">
        <v>283</v>
      </c>
      <c r="D15" s="282">
        <v>1835324290.8</v>
      </c>
      <c r="E15" s="227"/>
      <c r="F15" s="4"/>
      <c r="G15" s="4"/>
      <c r="H15" s="4"/>
      <c r="I15" s="4"/>
      <c r="J15" s="4"/>
      <c r="K15" s="4"/>
      <c r="L15" s="4"/>
      <c r="M15" s="4"/>
      <c r="N15" s="4"/>
      <c r="O15" s="4"/>
      <c r="P15" s="4"/>
      <c r="Q15" s="4"/>
      <c r="R15" s="4"/>
      <c r="S15" s="4"/>
      <c r="T15" s="4"/>
      <c r="U15" s="4"/>
      <c r="V15" s="4"/>
      <c r="W15" s="4"/>
      <c r="X15" s="4"/>
      <c r="Y15" s="4"/>
      <c r="Z15" s="4"/>
      <c r="AA15" s="4"/>
      <c r="AB15" s="4"/>
      <c r="AC15" s="4"/>
      <c r="AD15" s="4"/>
      <c r="AE15" s="4"/>
    </row>
    <row r="16" spans="1:31">
      <c r="A16" s="20" t="s">
        <v>367</v>
      </c>
      <c r="B16" s="228" t="s">
        <v>227</v>
      </c>
      <c r="C16" s="228" t="s">
        <v>283</v>
      </c>
      <c r="D16" s="282">
        <v>873668954.33999991</v>
      </c>
      <c r="E16" s="227"/>
      <c r="F16" s="4"/>
      <c r="G16" s="4"/>
      <c r="H16" s="4"/>
      <c r="I16" s="4"/>
      <c r="J16" s="4"/>
      <c r="K16" s="4"/>
      <c r="L16" s="4"/>
      <c r="M16" s="4"/>
      <c r="N16" s="4"/>
      <c r="O16" s="4"/>
      <c r="P16" s="4"/>
      <c r="Q16" s="4"/>
      <c r="R16" s="4"/>
      <c r="S16" s="4"/>
      <c r="T16" s="4"/>
      <c r="U16" s="4"/>
      <c r="V16" s="4"/>
      <c r="W16" s="4"/>
      <c r="X16" s="4"/>
      <c r="Y16" s="4"/>
      <c r="Z16" s="4"/>
      <c r="AA16" s="4"/>
      <c r="AB16" s="4"/>
      <c r="AC16" s="4"/>
      <c r="AD16" s="4"/>
      <c r="AE16" s="4"/>
    </row>
    <row r="17" spans="1:31">
      <c r="A17" s="20" t="s">
        <v>368</v>
      </c>
      <c r="B17" s="228" t="s">
        <v>227</v>
      </c>
      <c r="C17" s="228" t="s">
        <v>324</v>
      </c>
      <c r="D17" s="282">
        <v>735075017</v>
      </c>
      <c r="E17" s="293"/>
      <c r="F17" s="4"/>
      <c r="G17" s="4"/>
      <c r="H17" s="4"/>
      <c r="I17" s="4"/>
      <c r="J17" s="4"/>
      <c r="K17" s="4"/>
      <c r="L17" s="4"/>
      <c r="M17" s="4"/>
      <c r="N17" s="4"/>
      <c r="O17" s="4"/>
      <c r="P17" s="4"/>
      <c r="Q17" s="4"/>
      <c r="R17" s="4"/>
      <c r="S17" s="4"/>
      <c r="T17" s="4"/>
      <c r="U17" s="4"/>
      <c r="V17" s="4"/>
      <c r="W17" s="4"/>
      <c r="X17" s="4"/>
      <c r="Y17" s="4"/>
      <c r="Z17" s="4"/>
      <c r="AA17" s="4"/>
      <c r="AB17" s="4"/>
      <c r="AC17" s="4"/>
      <c r="AD17" s="4"/>
      <c r="AE17" s="4"/>
    </row>
    <row r="18" spans="1:31">
      <c r="A18" s="20"/>
      <c r="B18" s="228"/>
      <c r="C18" s="228"/>
      <c r="D18" s="299">
        <v>5239337562.1400003</v>
      </c>
      <c r="E18" s="293"/>
      <c r="F18" s="4"/>
      <c r="G18" s="4"/>
      <c r="H18" s="4"/>
      <c r="I18" s="4"/>
      <c r="J18" s="4"/>
      <c r="K18" s="4"/>
      <c r="L18" s="4"/>
      <c r="M18" s="4"/>
      <c r="N18" s="4"/>
      <c r="O18" s="4"/>
      <c r="P18" s="4"/>
      <c r="Q18" s="4"/>
      <c r="R18" s="4"/>
      <c r="S18" s="4"/>
      <c r="T18" s="4"/>
      <c r="U18" s="4"/>
      <c r="V18" s="4"/>
      <c r="W18" s="4"/>
      <c r="X18" s="4"/>
      <c r="Y18" s="4"/>
      <c r="Z18" s="4"/>
      <c r="AA18" s="4"/>
      <c r="AB18" s="4"/>
      <c r="AC18" s="4"/>
      <c r="AD18" s="4"/>
      <c r="AE18" s="4"/>
    </row>
    <row r="19" spans="1:31">
      <c r="A19" s="16" t="s">
        <v>281</v>
      </c>
      <c r="B19" s="228"/>
      <c r="C19" s="228"/>
      <c r="D19" s="227"/>
      <c r="E19" s="227"/>
      <c r="F19" s="4"/>
      <c r="G19" s="29"/>
      <c r="H19" s="4"/>
      <c r="I19" s="4"/>
      <c r="J19" s="4"/>
      <c r="K19" s="4"/>
      <c r="L19" s="4"/>
      <c r="M19" s="4"/>
      <c r="N19" s="4"/>
      <c r="O19" s="4"/>
      <c r="P19" s="4"/>
      <c r="Q19" s="4"/>
      <c r="R19" s="4"/>
      <c r="S19" s="4"/>
      <c r="T19" s="4"/>
      <c r="U19" s="4"/>
      <c r="V19" s="4"/>
      <c r="W19" s="4"/>
      <c r="X19" s="4"/>
      <c r="Y19" s="4"/>
      <c r="Z19" s="4"/>
      <c r="AA19" s="4"/>
      <c r="AB19" s="4"/>
      <c r="AC19" s="4"/>
      <c r="AD19" s="4"/>
      <c r="AE19" s="4"/>
    </row>
    <row r="20" spans="1:31">
      <c r="A20" s="228" t="s">
        <v>287</v>
      </c>
      <c r="B20" s="228" t="s">
        <v>291</v>
      </c>
      <c r="C20" s="228" t="s">
        <v>292</v>
      </c>
      <c r="D20" s="32">
        <v>5393521</v>
      </c>
      <c r="E20" s="227"/>
      <c r="F20" s="202"/>
      <c r="G20" s="202"/>
      <c r="H20" s="202"/>
      <c r="I20" s="202"/>
      <c r="J20" s="202"/>
    </row>
    <row r="21" spans="1:31">
      <c r="A21" s="228" t="s">
        <v>376</v>
      </c>
      <c r="B21" s="6" t="s">
        <v>374</v>
      </c>
      <c r="C21" s="6" t="s">
        <v>375</v>
      </c>
      <c r="D21" s="32">
        <v>190104812.75839999</v>
      </c>
      <c r="E21" s="227"/>
      <c r="F21" s="202"/>
      <c r="G21" s="202"/>
      <c r="H21" s="202"/>
      <c r="I21" s="202"/>
      <c r="J21" s="202"/>
    </row>
    <row r="22" spans="1:31">
      <c r="A22" s="228"/>
      <c r="D22" s="300">
        <v>195498333.75839999</v>
      </c>
      <c r="E22" s="227"/>
      <c r="F22" s="202"/>
      <c r="G22" s="202"/>
      <c r="H22" s="202"/>
      <c r="I22" s="202"/>
      <c r="J22" s="202"/>
    </row>
    <row r="23" spans="1:31" ht="18.5" thickBot="1">
      <c r="D23" s="229">
        <v>5043839228.3816004</v>
      </c>
      <c r="E23" s="227"/>
    </row>
    <row r="24" spans="1:31" ht="16" customHeight="1" thickTop="1">
      <c r="E24" s="227"/>
      <c r="I24" s="108">
        <v>627686218.04699993</v>
      </c>
    </row>
    <row r="26" spans="1:31">
      <c r="A26" s="6" t="s">
        <v>218</v>
      </c>
    </row>
    <row r="28" spans="1:31" ht="54">
      <c r="A28" s="230" t="s">
        <v>212</v>
      </c>
      <c r="B28" s="230" t="s">
        <v>213</v>
      </c>
      <c r="C28" s="230" t="s">
        <v>214</v>
      </c>
      <c r="D28" s="230" t="s">
        <v>215</v>
      </c>
      <c r="E28" s="230" t="s">
        <v>216</v>
      </c>
    </row>
    <row r="29" spans="1:31">
      <c r="A29" s="231" t="s">
        <v>286</v>
      </c>
      <c r="B29" s="233">
        <v>0</v>
      </c>
      <c r="C29" s="235">
        <v>-336991711</v>
      </c>
      <c r="D29" s="233">
        <v>-336991711</v>
      </c>
      <c r="E29" s="233">
        <v>0</v>
      </c>
    </row>
    <row r="30" spans="1:31">
      <c r="A30" s="231" t="s">
        <v>323</v>
      </c>
      <c r="B30" s="232">
        <v>53866500</v>
      </c>
      <c r="C30" s="233">
        <v>0</v>
      </c>
      <c r="D30" s="233">
        <v>53866500</v>
      </c>
      <c r="E30" s="233">
        <v>0</v>
      </c>
    </row>
    <row r="31" spans="1:31">
      <c r="A31" s="231" t="s">
        <v>322</v>
      </c>
      <c r="B31" s="232">
        <v>19694200</v>
      </c>
      <c r="C31" s="233">
        <v>-3282913</v>
      </c>
      <c r="D31" s="233">
        <v>16411287</v>
      </c>
      <c r="E31" s="233">
        <v>0</v>
      </c>
    </row>
    <row r="32" spans="1:31">
      <c r="A32" s="231" t="s">
        <v>325</v>
      </c>
      <c r="B32" s="232">
        <v>9561371</v>
      </c>
      <c r="C32" s="233">
        <v>-172227</v>
      </c>
      <c r="D32" s="233">
        <v>9389144</v>
      </c>
      <c r="E32" s="233">
        <v>0</v>
      </c>
    </row>
    <row r="33" spans="1:5">
      <c r="A33" s="231" t="s">
        <v>367</v>
      </c>
      <c r="B33" s="232">
        <v>11887046</v>
      </c>
      <c r="C33" s="233">
        <v>0</v>
      </c>
      <c r="D33" s="233">
        <v>11887046</v>
      </c>
      <c r="E33" s="233">
        <v>0</v>
      </c>
    </row>
    <row r="34" spans="1:5">
      <c r="A34" s="231" t="s">
        <v>368</v>
      </c>
      <c r="B34" s="232">
        <v>14859861</v>
      </c>
      <c r="C34" s="233">
        <v>-403413</v>
      </c>
      <c r="D34" s="233">
        <v>14456448</v>
      </c>
      <c r="E34" s="233">
        <v>0</v>
      </c>
    </row>
    <row r="35" spans="1:5">
      <c r="A35" s="231" t="s">
        <v>377</v>
      </c>
      <c r="B35" s="232"/>
      <c r="C35" s="233">
        <v>-24291757</v>
      </c>
      <c r="D35" s="233">
        <v>-24291757</v>
      </c>
      <c r="E35" s="233">
        <v>0</v>
      </c>
    </row>
  </sheetData>
  <mergeCells count="2">
    <mergeCell ref="B11:C11"/>
    <mergeCell ref="A8:E8"/>
  </mergeCells>
  <hyperlinks>
    <hyperlink ref="D1" location="BG!A1" display="BG" xr:uid="{1FFEBC0A-4941-6543-A31F-DE7EDF959CF1}"/>
  </hyperlinks>
  <pageMargins left="0.7" right="0.7" top="0.75" bottom="0.75" header="0.3" footer="0.3"/>
  <pageSetup paperSize="9" scale="80"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4B2BF-835E-9546-987B-8C744F2C890A}">
  <sheetPr>
    <tabColor theme="9" tint="0.79998168889431442"/>
    <pageSetUpPr fitToPage="1"/>
  </sheetPr>
  <dimension ref="A1:H36"/>
  <sheetViews>
    <sheetView showGridLines="0" zoomScale="90" zoomScaleNormal="90" workbookViewId="0">
      <selection activeCell="D28" sqref="D28"/>
    </sheetView>
  </sheetViews>
  <sheetFormatPr baseColWidth="10" defaultColWidth="10.81640625" defaultRowHeight="18"/>
  <cols>
    <col min="1" max="1" width="57.1796875" style="4" customWidth="1"/>
    <col min="2" max="5" width="15.81640625" style="4" customWidth="1"/>
    <col min="6" max="16384" width="10.81640625" style="4"/>
  </cols>
  <sheetData>
    <row r="1" spans="1:5">
      <c r="A1" s="175" t="str">
        <f>Indice!C1</f>
        <v>BNB ASSET MANAGEMENT ADMINISTRADORA DE FONDOS PATRIMONIALES DE INVERSIÓN S.A.</v>
      </c>
      <c r="B1" s="175"/>
      <c r="C1" s="175"/>
      <c r="D1" s="175"/>
    </row>
    <row r="2" spans="1:5">
      <c r="A2" s="175"/>
      <c r="B2" s="175"/>
      <c r="C2" s="175"/>
      <c r="D2" s="175"/>
    </row>
    <row r="3" spans="1:5">
      <c r="A3" s="174"/>
      <c r="B3" s="174"/>
      <c r="C3" s="174"/>
      <c r="D3" s="174"/>
    </row>
    <row r="4" spans="1:5">
      <c r="A4" s="174"/>
      <c r="B4" s="174"/>
      <c r="C4" s="174"/>
      <c r="D4" s="174"/>
    </row>
    <row r="5" spans="1:5">
      <c r="A5" s="175"/>
      <c r="B5" s="175"/>
      <c r="C5" s="175"/>
      <c r="D5" s="175"/>
    </row>
    <row r="6" spans="1:5">
      <c r="A6" s="174"/>
      <c r="B6" s="174"/>
      <c r="C6" s="174"/>
      <c r="D6" s="174"/>
    </row>
    <row r="7" spans="1:5">
      <c r="A7" s="174"/>
      <c r="B7" s="174"/>
      <c r="C7" s="174"/>
      <c r="D7" s="174"/>
    </row>
    <row r="8" spans="1:5">
      <c r="D8" s="16"/>
      <c r="E8" s="17"/>
    </row>
    <row r="9" spans="1:5">
      <c r="A9" s="18" t="s">
        <v>358</v>
      </c>
      <c r="B9" s="16"/>
      <c r="C9" s="16"/>
      <c r="D9" s="17"/>
      <c r="E9" s="17"/>
    </row>
    <row r="10" spans="1:5">
      <c r="A10" s="16"/>
      <c r="B10" s="16"/>
      <c r="C10" s="16"/>
      <c r="D10" s="17"/>
      <c r="E10" s="17"/>
    </row>
    <row r="11" spans="1:5">
      <c r="A11" s="312" t="s">
        <v>159</v>
      </c>
      <c r="B11" s="312"/>
      <c r="C11" s="312"/>
      <c r="D11" s="312"/>
      <c r="E11" s="312"/>
    </row>
    <row r="12" spans="1:5">
      <c r="A12" s="312"/>
      <c r="B12" s="312"/>
      <c r="C12" s="312"/>
      <c r="D12" s="312"/>
      <c r="E12" s="312"/>
    </row>
    <row r="13" spans="1:5">
      <c r="A13" s="17"/>
      <c r="B13" s="17"/>
      <c r="C13" s="17"/>
      <c r="D13" s="17"/>
      <c r="E13" s="17"/>
    </row>
    <row r="14" spans="1:5">
      <c r="A14" s="16" t="s">
        <v>359</v>
      </c>
      <c r="B14" s="16"/>
      <c r="C14" s="16"/>
      <c r="D14" s="17"/>
      <c r="E14" s="17"/>
    </row>
    <row r="15" spans="1:5">
      <c r="D15" s="17"/>
      <c r="E15" s="17"/>
    </row>
    <row r="16" spans="1:5">
      <c r="A16" s="312" t="s">
        <v>160</v>
      </c>
      <c r="B16" s="312"/>
      <c r="C16" s="312"/>
      <c r="D16" s="312"/>
      <c r="E16" s="312"/>
    </row>
    <row r="17" spans="1:8">
      <c r="A17" s="312"/>
      <c r="B17" s="312"/>
      <c r="C17" s="312"/>
      <c r="D17" s="312"/>
      <c r="E17" s="312"/>
    </row>
    <row r="19" spans="1:8">
      <c r="A19" s="16" t="s">
        <v>360</v>
      </c>
    </row>
    <row r="21" spans="1:8" ht="14" customHeight="1">
      <c r="A21" s="381" t="s">
        <v>363</v>
      </c>
      <c r="B21" s="381"/>
      <c r="C21" s="381"/>
      <c r="D21" s="381"/>
      <c r="E21" s="381"/>
    </row>
    <row r="22" spans="1:8">
      <c r="A22" s="381"/>
      <c r="B22" s="381"/>
      <c r="C22" s="381"/>
      <c r="D22" s="381"/>
      <c r="E22" s="381"/>
      <c r="F22" s="183"/>
      <c r="G22" s="183"/>
      <c r="H22" s="183"/>
    </row>
    <row r="23" spans="1:8">
      <c r="A23" s="177"/>
      <c r="B23" s="183"/>
      <c r="C23" s="183"/>
      <c r="D23" s="183"/>
      <c r="E23" s="183"/>
      <c r="F23" s="183"/>
      <c r="G23" s="183"/>
      <c r="H23" s="183"/>
    </row>
    <row r="24" spans="1:8">
      <c r="A24" s="16" t="s">
        <v>361</v>
      </c>
    </row>
    <row r="26" spans="1:8">
      <c r="A26" s="382" t="s">
        <v>362</v>
      </c>
      <c r="B26" s="382"/>
      <c r="C26" s="382"/>
      <c r="D26" s="382"/>
      <c r="E26" s="382"/>
    </row>
    <row r="27" spans="1:8">
      <c r="A27" s="382"/>
      <c r="B27" s="382"/>
      <c r="C27" s="382"/>
      <c r="D27" s="382"/>
      <c r="E27" s="382"/>
    </row>
    <row r="36" spans="1:4">
      <c r="A36" s="216"/>
      <c r="B36" s="125"/>
      <c r="D36" s="216"/>
    </row>
  </sheetData>
  <mergeCells count="4">
    <mergeCell ref="A21:E22"/>
    <mergeCell ref="A26:E27"/>
    <mergeCell ref="A11:E12"/>
    <mergeCell ref="A16:E17"/>
  </mergeCells>
  <pageMargins left="0.7" right="0.7" top="0.75" bottom="0.75" header="0.3" footer="0.3"/>
  <pageSetup paperSize="9"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9" tint="0.79998168889431442"/>
    <pageSetUpPr fitToPage="1"/>
  </sheetPr>
  <dimension ref="A1:J47"/>
  <sheetViews>
    <sheetView showGridLines="0" topLeftCell="A3" zoomScaleNormal="100" zoomScaleSheetLayoutView="70" workbookViewId="0">
      <selection activeCell="C39" sqref="C39"/>
    </sheetView>
  </sheetViews>
  <sheetFormatPr baseColWidth="10" defaultColWidth="11.36328125" defaultRowHeight="18"/>
  <cols>
    <col min="1" max="1" width="40.6328125" style="4" customWidth="1"/>
    <col min="2" max="2" width="7" style="125" customWidth="1"/>
    <col min="3" max="3" width="19.453125" style="124" customWidth="1"/>
    <col min="4" max="4" width="30.36328125" style="124" customWidth="1"/>
    <col min="5" max="5" width="15.6328125" style="4" bestFit="1" customWidth="1"/>
    <col min="6" max="6" width="11.36328125" style="4"/>
    <col min="7" max="7" width="14.81640625" style="4" bestFit="1" customWidth="1"/>
    <col min="8" max="16384" width="11.36328125" style="4"/>
  </cols>
  <sheetData>
    <row r="1" spans="1:10">
      <c r="A1" s="322" t="s">
        <v>127</v>
      </c>
      <c r="B1" s="123" t="s">
        <v>92</v>
      </c>
      <c r="D1" s="124" t="s">
        <v>21</v>
      </c>
    </row>
    <row r="2" spans="1:10">
      <c r="A2" s="322"/>
    </row>
    <row r="3" spans="1:10">
      <c r="H3" s="126"/>
      <c r="J3" s="126"/>
    </row>
    <row r="4" spans="1:10">
      <c r="A4" s="4" t="s">
        <v>21</v>
      </c>
      <c r="H4" s="126"/>
      <c r="J4" s="126"/>
    </row>
    <row r="5" spans="1:10">
      <c r="H5" s="126"/>
    </row>
    <row r="6" spans="1:10">
      <c r="A6" s="107"/>
      <c r="B6" s="127"/>
      <c r="C6" s="128"/>
    </row>
    <row r="7" spans="1:10">
      <c r="A7" s="315" t="s">
        <v>83</v>
      </c>
      <c r="B7" s="315"/>
      <c r="C7" s="315"/>
      <c r="D7" s="315"/>
      <c r="H7" s="126"/>
    </row>
    <row r="8" spans="1:10">
      <c r="A8" s="318" t="s">
        <v>343</v>
      </c>
      <c r="B8" s="318"/>
      <c r="C8" s="318"/>
      <c r="D8" s="318"/>
    </row>
    <row r="9" spans="1:10">
      <c r="A9" s="324" t="s">
        <v>183</v>
      </c>
      <c r="B9" s="324"/>
      <c r="C9" s="324"/>
      <c r="D9" s="324"/>
    </row>
    <row r="10" spans="1:10">
      <c r="A10" s="324"/>
      <c r="B10" s="324"/>
      <c r="C10" s="324"/>
      <c r="D10" s="324"/>
    </row>
    <row r="11" spans="1:10">
      <c r="A11" s="129"/>
      <c r="B11" s="130"/>
      <c r="C11" s="131"/>
      <c r="H11" s="126"/>
    </row>
    <row r="12" spans="1:10">
      <c r="A12" s="132"/>
      <c r="B12" s="133" t="s">
        <v>51</v>
      </c>
      <c r="C12" s="134">
        <v>2023</v>
      </c>
      <c r="D12" s="134">
        <v>2022</v>
      </c>
    </row>
    <row r="13" spans="1:10">
      <c r="A13" s="196" t="s">
        <v>184</v>
      </c>
      <c r="B13" s="196"/>
      <c r="C13" s="196"/>
      <c r="D13" s="136"/>
      <c r="H13" s="126"/>
    </row>
    <row r="14" spans="1:10" ht="9" customHeight="1">
      <c r="A14" s="196"/>
      <c r="B14" s="196"/>
      <c r="C14" s="196"/>
      <c r="D14" s="136"/>
      <c r="H14" s="126"/>
    </row>
    <row r="15" spans="1:10">
      <c r="A15" s="4" t="s">
        <v>188</v>
      </c>
      <c r="B15" s="298">
        <v>13</v>
      </c>
      <c r="C15" s="138">
        <v>187874403.78</v>
      </c>
      <c r="D15" s="284">
        <v>0</v>
      </c>
      <c r="H15" s="126"/>
    </row>
    <row r="16" spans="1:10">
      <c r="A16" s="34"/>
      <c r="B16" s="135"/>
      <c r="C16" s="137"/>
      <c r="D16" s="284"/>
    </row>
    <row r="17" spans="1:5">
      <c r="A17" s="196" t="s">
        <v>185</v>
      </c>
      <c r="B17" s="196"/>
      <c r="C17" s="196"/>
      <c r="D17" s="284"/>
    </row>
    <row r="18" spans="1:5">
      <c r="A18" s="107"/>
      <c r="B18" s="127"/>
      <c r="C18" s="137"/>
      <c r="D18" s="284">
        <v>0</v>
      </c>
    </row>
    <row r="19" spans="1:5">
      <c r="A19" s="197" t="s">
        <v>311</v>
      </c>
      <c r="B19" s="298">
        <v>14</v>
      </c>
      <c r="C19" s="138">
        <v>-14080461</v>
      </c>
      <c r="D19" s="284">
        <v>0</v>
      </c>
    </row>
    <row r="20" spans="1:5">
      <c r="A20" s="107"/>
      <c r="B20" s="127"/>
      <c r="C20" s="137"/>
      <c r="D20" s="284"/>
    </row>
    <row r="21" spans="1:5">
      <c r="A21" s="197" t="s">
        <v>315</v>
      </c>
      <c r="B21" s="273">
        <v>15</v>
      </c>
      <c r="C21" s="138">
        <v>-99295729</v>
      </c>
      <c r="D21" s="284">
        <v>0</v>
      </c>
    </row>
    <row r="22" spans="1:5">
      <c r="A22" s="107"/>
      <c r="B22" s="127"/>
      <c r="C22" s="137"/>
      <c r="D22" s="284"/>
    </row>
    <row r="23" spans="1:5" ht="15" customHeight="1">
      <c r="A23" s="197" t="s">
        <v>71</v>
      </c>
      <c r="B23" s="298">
        <v>16</v>
      </c>
      <c r="C23" s="138">
        <v>-1124537064</v>
      </c>
      <c r="D23" s="284">
        <v>0</v>
      </c>
    </row>
    <row r="24" spans="1:5">
      <c r="A24" s="34"/>
      <c r="C24" s="277">
        <v>-1237913254</v>
      </c>
      <c r="D24" s="285">
        <v>0</v>
      </c>
    </row>
    <row r="25" spans="1:5">
      <c r="A25" s="34"/>
      <c r="C25" s="270"/>
      <c r="D25" s="286"/>
    </row>
    <row r="26" spans="1:5">
      <c r="A26" s="34"/>
      <c r="C26" s="270"/>
      <c r="D26" s="286"/>
    </row>
    <row r="27" spans="1:5">
      <c r="A27" s="34" t="s">
        <v>189</v>
      </c>
      <c r="B27" s="127"/>
      <c r="C27" s="137">
        <v>-1050038850.22</v>
      </c>
      <c r="D27" s="287"/>
    </row>
    <row r="28" spans="1:5">
      <c r="A28" s="4" t="s">
        <v>344</v>
      </c>
      <c r="B28" s="123"/>
      <c r="C28" s="141">
        <v>61081388</v>
      </c>
      <c r="D28" s="284">
        <v>0</v>
      </c>
    </row>
    <row r="29" spans="1:5" ht="18.5" thickBot="1">
      <c r="A29" s="107" t="s">
        <v>142</v>
      </c>
      <c r="B29" s="127"/>
      <c r="C29" s="198">
        <v>-988957462.22000003</v>
      </c>
      <c r="D29" s="288">
        <v>0</v>
      </c>
      <c r="E29" s="29"/>
    </row>
    <row r="30" spans="1:5" ht="18.5" thickTop="1">
      <c r="B30" s="135"/>
      <c r="C30" s="137"/>
      <c r="D30" s="287"/>
    </row>
    <row r="31" spans="1:5">
      <c r="A31" s="34" t="s">
        <v>72</v>
      </c>
      <c r="B31" s="135"/>
      <c r="C31" s="137">
        <v>-988957462.22000003</v>
      </c>
      <c r="D31" s="284">
        <v>0</v>
      </c>
    </row>
    <row r="32" spans="1:5">
      <c r="A32" s="34" t="s">
        <v>32</v>
      </c>
      <c r="B32" s="135"/>
      <c r="C32" s="137">
        <v>-141279.63746</v>
      </c>
      <c r="D32" s="284">
        <v>0</v>
      </c>
    </row>
    <row r="33" spans="1:10">
      <c r="D33" s="26"/>
    </row>
    <row r="34" spans="1:10">
      <c r="A34" s="107"/>
      <c r="B34" s="127"/>
      <c r="C34" s="139"/>
      <c r="D34" s="140"/>
      <c r="F34" s="294"/>
      <c r="G34" s="15"/>
    </row>
    <row r="35" spans="1:10">
      <c r="A35" s="310" t="s">
        <v>381</v>
      </c>
      <c r="F35" s="294"/>
      <c r="G35" s="15"/>
    </row>
    <row r="36" spans="1:10">
      <c r="G36" s="29"/>
    </row>
    <row r="41" spans="1:10">
      <c r="A41" s="216"/>
      <c r="C41" s="252"/>
      <c r="D41" s="216"/>
      <c r="E41" s="216"/>
      <c r="F41" s="216"/>
      <c r="G41" s="216"/>
      <c r="H41" s="216"/>
      <c r="I41" s="216"/>
      <c r="J41" s="216"/>
    </row>
    <row r="42" spans="1:10">
      <c r="A42" s="143"/>
      <c r="B42" s="144"/>
      <c r="D42" s="145"/>
    </row>
    <row r="47" spans="1:10">
      <c r="A47" s="36"/>
      <c r="C47" s="323"/>
      <c r="D47" s="323"/>
    </row>
  </sheetData>
  <mergeCells count="6">
    <mergeCell ref="A1:A2"/>
    <mergeCell ref="C47:D47"/>
    <mergeCell ref="A7:D7"/>
    <mergeCell ref="A8:D8"/>
    <mergeCell ref="A9:D9"/>
    <mergeCell ref="A10:D10"/>
  </mergeCells>
  <hyperlinks>
    <hyperlink ref="B1" location="Indice!A1" display="Indice" xr:uid="{00000000-0004-0000-0200-00000D000000}"/>
    <hyperlink ref="B15" location="'Nota 13'!A1" display="13" xr:uid="{73806949-1620-4BAF-ABB2-FD2A426A2868}"/>
    <hyperlink ref="B19" location="'Nota 14'!A1" display="14" xr:uid="{C44DD99E-0012-4AC0-8178-83AE4A3104FE}"/>
    <hyperlink ref="B21" location="'Nota 15'!A1" display="15" xr:uid="{B6344ACF-978B-475A-A6CE-277EA3210B9C}"/>
    <hyperlink ref="B23" location="'Nota 16'!A1" display="16" xr:uid="{548C117D-758A-40B3-A9D7-88ED09127988}"/>
  </hyperlinks>
  <printOptions horizontalCentered="1"/>
  <pageMargins left="0.31496062992125984" right="0.70866141732283472" top="0.74803149606299213" bottom="0.74803149606299213" header="0.31496062992125984" footer="0.31496062992125984"/>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9" tint="0.79998168889431442"/>
    <pageSetUpPr fitToPage="1"/>
  </sheetPr>
  <dimension ref="A1:S29"/>
  <sheetViews>
    <sheetView showGridLines="0" zoomScale="90" zoomScaleNormal="90" workbookViewId="0">
      <selection activeCell="A22" sqref="A22"/>
    </sheetView>
  </sheetViews>
  <sheetFormatPr baseColWidth="10" defaultColWidth="11.36328125" defaultRowHeight="18"/>
  <cols>
    <col min="1" max="1" width="46.6328125" style="4" customWidth="1"/>
    <col min="2" max="2" width="0.81640625" style="4" customWidth="1"/>
    <col min="3" max="3" width="21.6328125" style="101" bestFit="1" customWidth="1"/>
    <col min="4" max="4" width="21.36328125" style="101" bestFit="1" customWidth="1"/>
    <col min="5" max="5" width="10.81640625" style="113" hidden="1" customWidth="1"/>
    <col min="6" max="6" width="18.1796875" style="101" customWidth="1"/>
    <col min="7" max="7" width="1.453125" style="113" customWidth="1"/>
    <col min="8" max="8" width="13.36328125" style="101" customWidth="1"/>
    <col min="9" max="9" width="0.36328125" style="113" hidden="1" customWidth="1"/>
    <col min="10" max="10" width="13.36328125" style="101" customWidth="1"/>
    <col min="11" max="11" width="13.36328125" style="113" customWidth="1"/>
    <col min="12" max="12" width="0.6328125" style="113" customWidth="1"/>
    <col min="13" max="13" width="15.81640625" style="101" customWidth="1"/>
    <col min="14" max="14" width="1.1796875" style="113" hidden="1" customWidth="1"/>
    <col min="15" max="15" width="17.1796875" style="101" bestFit="1" customWidth="1"/>
    <col min="16" max="16" width="1.1796875" style="111" customWidth="1"/>
    <col min="17" max="17" width="19.453125" style="4" bestFit="1" customWidth="1"/>
    <col min="18" max="18" width="17.453125" style="4" customWidth="1"/>
    <col min="19" max="16384" width="11.36328125" style="4"/>
  </cols>
  <sheetData>
    <row r="1" spans="1:19">
      <c r="A1" s="4" t="s">
        <v>127</v>
      </c>
      <c r="H1" s="114" t="s">
        <v>92</v>
      </c>
    </row>
    <row r="3" spans="1:19">
      <c r="M3" s="107"/>
    </row>
    <row r="4" spans="1:19">
      <c r="B4" s="107"/>
      <c r="C4" s="107"/>
      <c r="D4" s="107"/>
      <c r="E4" s="107"/>
      <c r="F4" s="107" t="s">
        <v>193</v>
      </c>
      <c r="G4" s="107"/>
      <c r="H4" s="107"/>
      <c r="I4" s="107"/>
      <c r="J4" s="107"/>
      <c r="K4" s="107"/>
      <c r="L4" s="107"/>
      <c r="M4" s="107"/>
      <c r="N4" s="107"/>
      <c r="O4" s="107"/>
    </row>
    <row r="5" spans="1:19">
      <c r="A5" s="107"/>
      <c r="B5" s="107" t="s">
        <v>343</v>
      </c>
      <c r="C5" s="107"/>
      <c r="D5" s="107"/>
      <c r="E5" s="107"/>
      <c r="F5" s="107"/>
      <c r="G5" s="107"/>
      <c r="I5" s="107"/>
      <c r="J5" s="107"/>
      <c r="K5" s="107"/>
      <c r="L5" s="107"/>
      <c r="M5" s="107"/>
      <c r="N5" s="107"/>
      <c r="O5" s="107"/>
    </row>
    <row r="6" spans="1:19">
      <c r="A6" s="324" t="s">
        <v>183</v>
      </c>
      <c r="B6" s="324"/>
      <c r="C6" s="324"/>
      <c r="D6" s="324"/>
      <c r="E6" s="324"/>
      <c r="F6" s="324"/>
      <c r="G6" s="324"/>
      <c r="H6" s="324"/>
      <c r="I6" s="324"/>
      <c r="J6" s="324"/>
      <c r="K6" s="324"/>
      <c r="L6" s="324"/>
      <c r="M6" s="324"/>
      <c r="N6" s="324"/>
      <c r="O6" s="324"/>
    </row>
    <row r="7" spans="1:19">
      <c r="A7" s="324"/>
      <c r="B7" s="324"/>
      <c r="C7" s="324"/>
      <c r="D7" s="324"/>
      <c r="E7" s="324"/>
      <c r="F7" s="324"/>
      <c r="G7" s="324"/>
      <c r="H7" s="324"/>
      <c r="I7" s="324"/>
      <c r="J7" s="324"/>
      <c r="K7" s="324"/>
      <c r="L7" s="324"/>
      <c r="M7" s="324"/>
      <c r="N7" s="324"/>
      <c r="O7" s="324"/>
    </row>
    <row r="8" spans="1:19">
      <c r="A8" s="36"/>
      <c r="B8" s="36"/>
      <c r="C8" s="36"/>
      <c r="D8" s="36"/>
      <c r="E8" s="36"/>
      <c r="F8" s="36"/>
      <c r="G8" s="36"/>
      <c r="H8" s="36"/>
      <c r="I8" s="36"/>
      <c r="J8" s="36"/>
      <c r="K8" s="36"/>
      <c r="L8" s="36"/>
      <c r="M8" s="36"/>
      <c r="N8" s="36"/>
      <c r="O8" s="36"/>
    </row>
    <row r="9" spans="1:19">
      <c r="A9" s="36"/>
      <c r="B9" s="36"/>
      <c r="C9" s="36"/>
      <c r="D9" s="36"/>
      <c r="E9" s="36"/>
      <c r="F9" s="36"/>
      <c r="G9" s="36"/>
      <c r="H9" s="36"/>
      <c r="I9" s="36"/>
      <c r="J9" s="36"/>
      <c r="K9" s="36"/>
      <c r="L9" s="36"/>
      <c r="M9" s="36"/>
      <c r="N9" s="36"/>
      <c r="O9" s="36"/>
    </row>
    <row r="10" spans="1:19" ht="25.5" customHeight="1">
      <c r="A10" s="115"/>
      <c r="B10" s="115"/>
      <c r="C10" s="328" t="s">
        <v>194</v>
      </c>
      <c r="D10" s="328"/>
      <c r="E10" s="328"/>
      <c r="F10" s="328"/>
      <c r="G10" s="115"/>
      <c r="H10" s="328" t="s">
        <v>195</v>
      </c>
      <c r="I10" s="328"/>
      <c r="J10" s="328"/>
      <c r="K10" s="328"/>
      <c r="L10" s="200"/>
      <c r="M10" s="328" t="s">
        <v>196</v>
      </c>
      <c r="N10" s="328"/>
      <c r="O10" s="328"/>
      <c r="Q10" s="328" t="s">
        <v>197</v>
      </c>
      <c r="R10" s="328"/>
    </row>
    <row r="11" spans="1:19" ht="15" customHeight="1">
      <c r="A11" s="327"/>
      <c r="C11" s="325" t="s">
        <v>200</v>
      </c>
      <c r="D11" s="325" t="s">
        <v>201</v>
      </c>
      <c r="E11" s="116"/>
      <c r="F11" s="325" t="s">
        <v>202</v>
      </c>
      <c r="G11" s="116"/>
      <c r="H11" s="325" t="s">
        <v>198</v>
      </c>
      <c r="I11" s="116"/>
      <c r="J11" s="325" t="s">
        <v>199</v>
      </c>
      <c r="K11" s="325" t="s">
        <v>205</v>
      </c>
      <c r="L11" s="116"/>
      <c r="M11" s="325" t="s">
        <v>203</v>
      </c>
      <c r="N11" s="116"/>
      <c r="O11" s="325" t="s">
        <v>204</v>
      </c>
      <c r="Q11" s="325">
        <v>2023</v>
      </c>
      <c r="R11" s="325">
        <v>2022</v>
      </c>
    </row>
    <row r="12" spans="1:19" ht="15.75" customHeight="1">
      <c r="A12" s="327"/>
      <c r="C12" s="326"/>
      <c r="D12" s="326" t="s">
        <v>22</v>
      </c>
      <c r="E12" s="116"/>
      <c r="F12" s="326"/>
      <c r="G12" s="116"/>
      <c r="H12" s="326"/>
      <c r="I12" s="116"/>
      <c r="J12" s="326"/>
      <c r="K12" s="326"/>
      <c r="L12" s="116"/>
      <c r="M12" s="326" t="s">
        <v>2</v>
      </c>
      <c r="N12" s="116"/>
      <c r="O12" s="326" t="s">
        <v>2</v>
      </c>
      <c r="Q12" s="326"/>
      <c r="R12" s="326"/>
    </row>
    <row r="13" spans="1:19" ht="7" customHeight="1">
      <c r="K13" s="101"/>
      <c r="Q13" s="101"/>
    </row>
    <row r="14" spans="1:19" s="197" customFormat="1">
      <c r="A14" s="52" t="s">
        <v>335</v>
      </c>
      <c r="B14" s="216"/>
      <c r="C14" s="217">
        <v>0</v>
      </c>
      <c r="D14" s="217">
        <v>0</v>
      </c>
      <c r="E14" s="218">
        <v>0</v>
      </c>
      <c r="F14" s="217">
        <v>0</v>
      </c>
      <c r="G14" s="218"/>
      <c r="H14" s="217">
        <v>0</v>
      </c>
      <c r="I14" s="218">
        <v>0</v>
      </c>
      <c r="J14" s="217">
        <v>0</v>
      </c>
      <c r="K14" s="217">
        <v>0</v>
      </c>
      <c r="L14" s="218"/>
      <c r="M14" s="217">
        <v>0</v>
      </c>
      <c r="N14" s="218">
        <v>0</v>
      </c>
      <c r="O14" s="217">
        <v>0</v>
      </c>
      <c r="P14" s="219"/>
      <c r="Q14" s="217">
        <v>0</v>
      </c>
      <c r="R14" s="217">
        <v>0</v>
      </c>
      <c r="S14" s="219"/>
    </row>
    <row r="15" spans="1:19" s="197" customFormat="1">
      <c r="A15" s="215"/>
      <c r="B15" s="216"/>
      <c r="C15" s="217"/>
      <c r="D15" s="217"/>
      <c r="E15" s="218"/>
      <c r="F15" s="217"/>
      <c r="G15" s="218"/>
      <c r="H15" s="217"/>
      <c r="I15" s="218"/>
      <c r="J15" s="217"/>
      <c r="K15" s="217"/>
      <c r="L15" s="218"/>
      <c r="M15" s="217"/>
      <c r="N15" s="218"/>
      <c r="O15" s="217"/>
      <c r="P15" s="219"/>
      <c r="Q15" s="217"/>
      <c r="R15" s="217"/>
      <c r="S15" s="219"/>
    </row>
    <row r="16" spans="1:19" s="197" customFormat="1">
      <c r="A16" s="52" t="s">
        <v>334</v>
      </c>
      <c r="B16" s="216"/>
      <c r="C16" s="225">
        <v>0</v>
      </c>
      <c r="D16" s="225">
        <v>0</v>
      </c>
      <c r="E16" s="224"/>
      <c r="F16" s="225">
        <v>0</v>
      </c>
      <c r="G16" s="217">
        <v>0</v>
      </c>
      <c r="H16" s="225">
        <v>0</v>
      </c>
      <c r="I16" s="224"/>
      <c r="J16" s="225">
        <v>0</v>
      </c>
      <c r="K16" s="225">
        <v>0</v>
      </c>
      <c r="L16" s="217"/>
      <c r="M16" s="225">
        <v>0</v>
      </c>
      <c r="N16" s="224"/>
      <c r="O16" s="225">
        <v>0</v>
      </c>
      <c r="P16" s="219"/>
      <c r="Q16" s="225">
        <v>0</v>
      </c>
      <c r="R16" s="225">
        <v>0</v>
      </c>
    </row>
    <row r="17" spans="1:18" s="197" customFormat="1">
      <c r="A17" s="215" t="s">
        <v>33</v>
      </c>
      <c r="B17" s="220"/>
      <c r="C17" s="217"/>
      <c r="D17" s="217"/>
      <c r="E17" s="218"/>
      <c r="F17" s="217"/>
      <c r="G17" s="218"/>
      <c r="H17" s="217"/>
      <c r="I17" s="218"/>
      <c r="J17" s="217"/>
      <c r="K17" s="217"/>
      <c r="L17" s="218"/>
      <c r="M17" s="217"/>
      <c r="N17" s="218"/>
      <c r="O17" s="217"/>
      <c r="P17" s="219"/>
      <c r="Q17" s="217"/>
      <c r="R17" s="217"/>
    </row>
    <row r="18" spans="1:18">
      <c r="A18" s="118" t="s">
        <v>33</v>
      </c>
      <c r="B18" s="117"/>
      <c r="C18" s="101">
        <v>36000000000</v>
      </c>
      <c r="D18" s="101">
        <v>29000000000</v>
      </c>
      <c r="F18" s="101">
        <v>7000000000</v>
      </c>
      <c r="H18" s="101">
        <v>0</v>
      </c>
      <c r="J18" s="101">
        <v>0</v>
      </c>
      <c r="K18" s="101">
        <v>0</v>
      </c>
      <c r="M18" s="101">
        <v>0</v>
      </c>
      <c r="O18" s="101">
        <v>0</v>
      </c>
      <c r="Q18" s="101">
        <v>7000000000</v>
      </c>
      <c r="R18" s="108">
        <v>0</v>
      </c>
    </row>
    <row r="19" spans="1:18">
      <c r="A19" s="118" t="s">
        <v>142</v>
      </c>
      <c r="C19" s="101">
        <v>0</v>
      </c>
      <c r="D19" s="101">
        <v>0</v>
      </c>
      <c r="F19" s="101">
        <v>0</v>
      </c>
      <c r="H19" s="101">
        <v>0</v>
      </c>
      <c r="J19" s="101">
        <v>0</v>
      </c>
      <c r="K19" s="101">
        <v>0</v>
      </c>
      <c r="M19" s="101">
        <v>0</v>
      </c>
      <c r="O19" s="199">
        <v>-988957462.22000003</v>
      </c>
      <c r="Q19" s="199">
        <v>-988957462.22000003</v>
      </c>
      <c r="R19" s="108">
        <v>0</v>
      </c>
    </row>
    <row r="20" spans="1:18" s="197" customFormat="1" ht="18.5" thickBot="1">
      <c r="A20" s="52" t="s">
        <v>346</v>
      </c>
      <c r="B20" s="216"/>
      <c r="C20" s="221">
        <v>36000000000</v>
      </c>
      <c r="D20" s="221">
        <v>29000000000</v>
      </c>
      <c r="E20" s="221">
        <v>0</v>
      </c>
      <c r="F20" s="221">
        <v>7000000000</v>
      </c>
      <c r="G20" s="218"/>
      <c r="H20" s="221">
        <v>0</v>
      </c>
      <c r="I20" s="222"/>
      <c r="J20" s="221">
        <v>0</v>
      </c>
      <c r="K20" s="221">
        <v>0</v>
      </c>
      <c r="L20" s="218"/>
      <c r="M20" s="221">
        <v>0</v>
      </c>
      <c r="N20" s="222"/>
      <c r="O20" s="223">
        <v>-988957462.22000003</v>
      </c>
      <c r="P20" s="219"/>
      <c r="Q20" s="221">
        <v>6011042537.7799997</v>
      </c>
      <c r="R20" s="221">
        <v>0</v>
      </c>
    </row>
    <row r="21" spans="1:18" ht="18.5" thickTop="1">
      <c r="A21" s="107"/>
      <c r="B21" s="107"/>
      <c r="C21" s="120"/>
      <c r="D21" s="102"/>
      <c r="E21" s="119"/>
      <c r="F21" s="120"/>
      <c r="G21" s="119"/>
      <c r="H21" s="120"/>
      <c r="I21" s="119"/>
      <c r="J21" s="120"/>
      <c r="K21" s="119"/>
      <c r="L21" s="119"/>
      <c r="M21" s="120"/>
      <c r="N21" s="119"/>
      <c r="O21" s="120"/>
    </row>
    <row r="22" spans="1:18">
      <c r="A22" s="310" t="s">
        <v>381</v>
      </c>
      <c r="C22" s="112"/>
      <c r="D22" s="112"/>
      <c r="E22" s="121"/>
      <c r="F22" s="112"/>
      <c r="G22" s="121"/>
      <c r="H22" s="4"/>
      <c r="I22" s="4"/>
      <c r="K22" s="121"/>
      <c r="L22" s="121"/>
      <c r="M22" s="112"/>
      <c r="N22" s="121"/>
      <c r="O22" s="112"/>
      <c r="Q22" s="108"/>
    </row>
    <row r="23" spans="1:18">
      <c r="C23" s="112"/>
      <c r="D23" s="112"/>
      <c r="E23" s="121"/>
      <c r="F23" s="112"/>
      <c r="G23" s="121"/>
      <c r="H23" s="4"/>
      <c r="I23" s="4"/>
      <c r="K23" s="121"/>
      <c r="L23" s="121"/>
      <c r="M23" s="112"/>
      <c r="N23" s="121"/>
      <c r="O23" s="112"/>
    </row>
    <row r="24" spans="1:18">
      <c r="C24" s="112"/>
      <c r="D24" s="112"/>
      <c r="E24" s="121"/>
      <c r="F24" s="112"/>
      <c r="G24" s="121"/>
      <c r="H24" s="4"/>
      <c r="I24" s="4"/>
      <c r="K24" s="121"/>
      <c r="L24" s="121"/>
      <c r="M24" s="112"/>
      <c r="N24" s="121"/>
      <c r="O24" s="112"/>
    </row>
    <row r="25" spans="1:18">
      <c r="C25" s="112"/>
      <c r="D25" s="112"/>
      <c r="E25" s="121"/>
      <c r="F25" s="112"/>
      <c r="G25" s="121"/>
      <c r="H25" s="4"/>
      <c r="I25" s="4"/>
      <c r="K25" s="121"/>
      <c r="L25" s="121"/>
      <c r="M25" s="112"/>
      <c r="N25" s="121"/>
      <c r="O25" s="112"/>
    </row>
    <row r="26" spans="1:18">
      <c r="C26" s="112"/>
      <c r="D26" s="112"/>
      <c r="E26" s="121"/>
      <c r="F26" s="112"/>
      <c r="G26" s="121"/>
      <c r="H26" s="4"/>
      <c r="I26" s="4"/>
      <c r="K26" s="121"/>
      <c r="L26" s="121"/>
      <c r="M26" s="112"/>
      <c r="N26" s="121"/>
      <c r="O26" s="112"/>
    </row>
    <row r="28" spans="1:18">
      <c r="C28" s="112"/>
      <c r="D28" s="112"/>
      <c r="E28" s="121"/>
      <c r="F28" s="112"/>
      <c r="G28" s="121"/>
      <c r="H28" s="4"/>
      <c r="I28" s="4"/>
      <c r="K28" s="121"/>
      <c r="L28" s="121"/>
      <c r="M28" s="112"/>
      <c r="N28" s="121"/>
      <c r="O28" s="112"/>
    </row>
    <row r="29" spans="1:18">
      <c r="C29" s="216"/>
      <c r="D29" s="125"/>
      <c r="E29" s="252"/>
      <c r="H29" s="4"/>
      <c r="I29" s="4"/>
      <c r="J29" s="122"/>
      <c r="Q29" s="216"/>
    </row>
  </sheetData>
  <mergeCells count="17">
    <mergeCell ref="Q11:Q12"/>
    <mergeCell ref="R11:R12"/>
    <mergeCell ref="Q10:R10"/>
    <mergeCell ref="A6:O6"/>
    <mergeCell ref="A7:O7"/>
    <mergeCell ref="C11:C12"/>
    <mergeCell ref="F11:F12"/>
    <mergeCell ref="H11:H12"/>
    <mergeCell ref="J11:J12"/>
    <mergeCell ref="M11:M12"/>
    <mergeCell ref="O11:O12"/>
    <mergeCell ref="A11:A12"/>
    <mergeCell ref="C10:F10"/>
    <mergeCell ref="D11:D12"/>
    <mergeCell ref="K11:K12"/>
    <mergeCell ref="H10:K10"/>
    <mergeCell ref="M10:O10"/>
  </mergeCells>
  <hyperlinks>
    <hyperlink ref="H1" location="Indice!A1" display="Indice" xr:uid="{00000000-0004-0000-0300-000000000000}"/>
  </hyperlinks>
  <pageMargins left="0.70866141732283472" right="0.70866141732283472" top="0.74803149606299213" bottom="0.74803149606299213" header="0.31496062992125984" footer="0.31496062992125984"/>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theme="9" tint="0.79998168889431442"/>
    <pageSetUpPr fitToPage="1"/>
  </sheetPr>
  <dimension ref="A1:I41"/>
  <sheetViews>
    <sheetView showGridLines="0" topLeftCell="A5" zoomScale="90" zoomScaleNormal="90" workbookViewId="0">
      <selection activeCell="A33" sqref="A33"/>
    </sheetView>
  </sheetViews>
  <sheetFormatPr baseColWidth="10" defaultColWidth="10.81640625" defaultRowHeight="18"/>
  <cols>
    <col min="1" max="1" width="93.6328125" style="4" bestFit="1" customWidth="1"/>
    <col min="2" max="2" width="21.1796875" style="101" customWidth="1"/>
    <col min="3" max="3" width="18.6328125" style="101" customWidth="1"/>
    <col min="4" max="4" width="2.36328125" style="4" customWidth="1"/>
    <col min="5" max="5" width="5.36328125" style="4" customWidth="1"/>
    <col min="6" max="6" width="2.1796875" style="4" customWidth="1"/>
    <col min="7" max="7" width="4.36328125" style="4" customWidth="1"/>
    <col min="8" max="8" width="21.36328125" style="4" customWidth="1"/>
    <col min="9" max="9" width="16.36328125" style="101" bestFit="1" customWidth="1"/>
    <col min="10" max="16384" width="10.81640625" style="4"/>
  </cols>
  <sheetData>
    <row r="1" spans="1:9">
      <c r="A1" s="4" t="s">
        <v>127</v>
      </c>
    </row>
    <row r="2" spans="1:9" ht="39" customHeight="1">
      <c r="A2" s="10"/>
      <c r="B2" s="102"/>
      <c r="C2" s="102"/>
      <c r="I2" s="4"/>
    </row>
    <row r="3" spans="1:9" hidden="1">
      <c r="A3" s="329"/>
      <c r="B3" s="329"/>
      <c r="C3" s="329"/>
      <c r="I3" s="4"/>
    </row>
    <row r="4" spans="1:9" hidden="1">
      <c r="A4" s="10"/>
      <c r="B4" s="102"/>
      <c r="C4" s="102"/>
      <c r="I4" s="4"/>
    </row>
    <row r="5" spans="1:9" ht="20" customHeight="1">
      <c r="A5" s="315" t="s">
        <v>126</v>
      </c>
      <c r="B5" s="315"/>
      <c r="C5" s="315"/>
      <c r="I5" s="4"/>
    </row>
    <row r="6" spans="1:9">
      <c r="A6" s="315" t="s">
        <v>343</v>
      </c>
      <c r="B6" s="315"/>
      <c r="C6" s="315"/>
      <c r="I6" s="4"/>
    </row>
    <row r="7" spans="1:9">
      <c r="A7" s="330" t="s">
        <v>183</v>
      </c>
      <c r="B7" s="330"/>
      <c r="C7" s="330"/>
      <c r="I7" s="4"/>
    </row>
    <row r="8" spans="1:9">
      <c r="A8" s="330"/>
      <c r="B8" s="330"/>
      <c r="C8" s="330"/>
      <c r="I8" s="4"/>
    </row>
    <row r="9" spans="1:9">
      <c r="A9" s="103"/>
      <c r="B9" s="103"/>
      <c r="C9" s="103"/>
      <c r="I9" s="4"/>
    </row>
    <row r="10" spans="1:9">
      <c r="A10" s="104"/>
      <c r="B10" s="105">
        <v>2023</v>
      </c>
      <c r="C10" s="105">
        <v>2022</v>
      </c>
      <c r="I10" s="4"/>
    </row>
    <row r="11" spans="1:9">
      <c r="B11" s="106"/>
      <c r="C11" s="106"/>
      <c r="I11" s="4"/>
    </row>
    <row r="12" spans="1:9">
      <c r="A12" s="107" t="s">
        <v>73</v>
      </c>
      <c r="H12" s="108"/>
    </row>
    <row r="13" spans="1:9">
      <c r="A13" s="4" t="s">
        <v>192</v>
      </c>
      <c r="B13" s="199">
        <v>-324829108.36000001</v>
      </c>
      <c r="C13" s="141">
        <v>0</v>
      </c>
      <c r="F13" s="108"/>
      <c r="H13" s="109"/>
    </row>
    <row r="14" spans="1:9">
      <c r="A14" s="4" t="s">
        <v>317</v>
      </c>
      <c r="B14" s="303">
        <v>0</v>
      </c>
      <c r="C14" s="141"/>
      <c r="F14" s="108"/>
      <c r="H14" s="109"/>
    </row>
    <row r="15" spans="1:9">
      <c r="A15" s="4" t="s">
        <v>191</v>
      </c>
      <c r="B15" s="199">
        <v>-657037354</v>
      </c>
      <c r="C15" s="141">
        <v>0</v>
      </c>
      <c r="F15" s="108"/>
    </row>
    <row r="16" spans="1:9">
      <c r="A16" s="4" t="s">
        <v>96</v>
      </c>
      <c r="B16" s="304">
        <v>0</v>
      </c>
      <c r="C16" s="141">
        <v>0</v>
      </c>
      <c r="F16" s="108"/>
      <c r="H16" s="108"/>
    </row>
    <row r="17" spans="1:8">
      <c r="A17" s="34" t="s">
        <v>319</v>
      </c>
      <c r="B17" s="213">
        <v>-981866462.36000001</v>
      </c>
      <c r="C17" s="207">
        <v>0</v>
      </c>
    </row>
    <row r="18" spans="1:8">
      <c r="B18" s="153"/>
      <c r="C18" s="110"/>
    </row>
    <row r="19" spans="1:8">
      <c r="A19" s="34" t="s">
        <v>74</v>
      </c>
      <c r="B19" s="153"/>
      <c r="C19" s="110"/>
    </row>
    <row r="20" spans="1:8">
      <c r="A20" s="4" t="s">
        <v>97</v>
      </c>
      <c r="B20" s="210">
        <v>-18869988</v>
      </c>
      <c r="C20" s="141">
        <v>0</v>
      </c>
      <c r="F20" s="108"/>
    </row>
    <row r="21" spans="1:8">
      <c r="A21" s="4" t="s">
        <v>34</v>
      </c>
      <c r="B21" s="210">
        <v>165919013</v>
      </c>
      <c r="C21" s="141">
        <v>0</v>
      </c>
    </row>
    <row r="22" spans="1:8">
      <c r="A22" s="4" t="s">
        <v>75</v>
      </c>
      <c r="B22" s="210">
        <v>-5915235745.170001</v>
      </c>
      <c r="C22" s="141">
        <v>0</v>
      </c>
    </row>
    <row r="23" spans="1:8">
      <c r="A23" s="34" t="s">
        <v>23</v>
      </c>
      <c r="B23" s="213">
        <v>-5768186720.170001</v>
      </c>
      <c r="C23" s="207">
        <v>0</v>
      </c>
    </row>
    <row r="24" spans="1:8">
      <c r="B24" s="153"/>
      <c r="C24" s="110"/>
    </row>
    <row r="25" spans="1:8">
      <c r="A25" s="34" t="s">
        <v>76</v>
      </c>
      <c r="B25" s="153"/>
      <c r="C25" s="110"/>
    </row>
    <row r="26" spans="1:8">
      <c r="A26" s="4" t="s">
        <v>190</v>
      </c>
      <c r="B26" s="210">
        <v>7000000000</v>
      </c>
      <c r="C26" s="141">
        <v>0</v>
      </c>
    </row>
    <row r="27" spans="1:8">
      <c r="A27" s="34" t="s">
        <v>98</v>
      </c>
      <c r="B27" s="213">
        <v>7000000000</v>
      </c>
      <c r="C27" s="207">
        <v>0</v>
      </c>
    </row>
    <row r="28" spans="1:8">
      <c r="A28" s="34"/>
      <c r="B28" s="212"/>
      <c r="C28" s="276"/>
    </row>
    <row r="29" spans="1:8">
      <c r="A29" s="34" t="s">
        <v>318</v>
      </c>
      <c r="B29" s="212"/>
      <c r="C29" s="276"/>
    </row>
    <row r="30" spans="1:8">
      <c r="A30" s="4" t="s">
        <v>136</v>
      </c>
      <c r="B30" s="210">
        <v>21955390.780000001</v>
      </c>
      <c r="C30" s="276"/>
    </row>
    <row r="31" spans="1:8">
      <c r="A31" s="211" t="s">
        <v>35</v>
      </c>
      <c r="B31" s="210">
        <v>271902208.24999928</v>
      </c>
      <c r="C31" s="141">
        <v>0</v>
      </c>
    </row>
    <row r="32" spans="1:8">
      <c r="A32" s="211" t="s">
        <v>36</v>
      </c>
      <c r="B32" s="153">
        <v>0</v>
      </c>
      <c r="C32" s="141">
        <v>0</v>
      </c>
      <c r="H32" s="101"/>
    </row>
    <row r="33" spans="1:3" ht="18.5" thickBot="1">
      <c r="A33" s="34" t="s">
        <v>24</v>
      </c>
      <c r="B33" s="214">
        <v>271902208.24999928</v>
      </c>
      <c r="C33" s="209">
        <v>0</v>
      </c>
    </row>
    <row r="34" spans="1:3" ht="18.5" thickTop="1">
      <c r="B34" s="110"/>
      <c r="C34" s="110"/>
    </row>
    <row r="35" spans="1:3">
      <c r="A35" s="310" t="s">
        <v>381</v>
      </c>
      <c r="B35" s="112"/>
      <c r="C35" s="112"/>
    </row>
    <row r="36" spans="1:3">
      <c r="B36" s="112"/>
      <c r="C36" s="112"/>
    </row>
    <row r="37" spans="1:3">
      <c r="B37" s="112"/>
      <c r="C37" s="112"/>
    </row>
    <row r="38" spans="1:3">
      <c r="B38" s="112"/>
      <c r="C38" s="112"/>
    </row>
    <row r="41" spans="1:3">
      <c r="A41" s="216"/>
      <c r="B41" s="125"/>
      <c r="C41" s="216"/>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AF873-8224-5D48-B338-FE18CFDD1C50}">
  <sheetPr>
    <tabColor theme="9" tint="0.79998168889431442"/>
    <pageSetUpPr fitToPage="1"/>
  </sheetPr>
  <dimension ref="A1:I79"/>
  <sheetViews>
    <sheetView showGridLines="0" topLeftCell="A57" zoomScale="99" zoomScaleNormal="99" workbookViewId="0">
      <selection activeCell="F23" sqref="F23"/>
    </sheetView>
  </sheetViews>
  <sheetFormatPr baseColWidth="10" defaultColWidth="10.81640625" defaultRowHeight="14.5"/>
  <cols>
    <col min="1" max="1" width="6.36328125" style="254" customWidth="1"/>
    <col min="2" max="2" width="29.6328125" style="254" customWidth="1"/>
    <col min="3" max="3" width="16.6328125" style="254" customWidth="1"/>
    <col min="4" max="4" width="10.81640625" style="254"/>
    <col min="5" max="5" width="11.81640625" style="254" customWidth="1"/>
    <col min="6" max="6" width="10.81640625" style="254"/>
    <col min="7" max="7" width="11.453125" style="254" bestFit="1" customWidth="1"/>
    <col min="8" max="8" width="16.6328125" style="254" customWidth="1"/>
    <col min="9" max="9" width="15.1796875" style="254" customWidth="1"/>
    <col min="10" max="16384" width="10.81640625" style="254"/>
  </cols>
  <sheetData>
    <row r="1" spans="1:9" ht="18">
      <c r="A1" s="97" t="str">
        <f>Indice!C1</f>
        <v>BNB ASSET MANAGEMENT ADMINISTRADORA DE FONDOS PATRIMONIALES DE INVERSIÓN S.A.</v>
      </c>
      <c r="B1" s="97"/>
      <c r="C1" s="97"/>
      <c r="D1" s="97"/>
      <c r="E1" s="97"/>
      <c r="F1" s="97"/>
      <c r="G1" s="97"/>
      <c r="H1" s="97"/>
      <c r="I1" s="253" t="s">
        <v>42</v>
      </c>
    </row>
    <row r="2" spans="1:9" ht="18">
      <c r="A2" s="97"/>
      <c r="B2" s="97"/>
      <c r="C2" s="97"/>
      <c r="D2" s="97"/>
      <c r="E2" s="97"/>
      <c r="F2" s="97"/>
      <c r="G2" s="97"/>
      <c r="H2" s="97"/>
      <c r="I2" s="97"/>
    </row>
    <row r="3" spans="1:9" ht="18">
      <c r="A3" s="97"/>
      <c r="B3" s="97"/>
      <c r="C3" s="97"/>
      <c r="D3" s="97"/>
      <c r="E3" s="97"/>
      <c r="F3" s="97"/>
      <c r="G3" s="97"/>
      <c r="H3" s="97"/>
      <c r="I3" s="97"/>
    </row>
    <row r="4" spans="1:9" ht="18">
      <c r="A4" s="97"/>
      <c r="B4" s="97"/>
      <c r="C4" s="97"/>
      <c r="D4" s="97"/>
      <c r="E4" s="97"/>
      <c r="F4" s="97"/>
      <c r="G4" s="97"/>
      <c r="H4" s="97"/>
      <c r="I4" s="97"/>
    </row>
    <row r="5" spans="1:9" ht="18">
      <c r="A5" s="97"/>
      <c r="B5" s="97"/>
      <c r="C5" s="97"/>
      <c r="D5" s="97"/>
      <c r="E5" s="97"/>
      <c r="F5" s="97"/>
      <c r="G5" s="97"/>
      <c r="H5" s="97"/>
      <c r="I5" s="97"/>
    </row>
    <row r="6" spans="1:9" ht="18">
      <c r="A6" s="97"/>
      <c r="B6" s="97"/>
      <c r="C6" s="97"/>
      <c r="D6" s="97"/>
      <c r="E6" s="97"/>
      <c r="F6" s="97"/>
      <c r="G6" s="97"/>
      <c r="H6" s="97"/>
      <c r="I6" s="97"/>
    </row>
    <row r="7" spans="1:9" ht="18">
      <c r="A7" s="97"/>
      <c r="B7" s="97"/>
      <c r="C7" s="97"/>
      <c r="D7" s="97"/>
      <c r="E7" s="97"/>
      <c r="F7" s="97"/>
      <c r="G7" s="97"/>
      <c r="H7" s="97"/>
      <c r="I7" s="97"/>
    </row>
    <row r="8" spans="1:9" ht="18">
      <c r="A8" s="19" t="s">
        <v>170</v>
      </c>
      <c r="B8" s="19"/>
      <c r="C8" s="19"/>
      <c r="D8" s="19"/>
      <c r="E8" s="19"/>
      <c r="F8" s="19"/>
      <c r="G8" s="19"/>
      <c r="H8" s="19" t="str">
        <f>IFERROR(IF(Indice!B6="","Al dia... de mes… de año 2XX2…","Al "&amp;DAY(Indice!B6)&amp;" de "&amp;VLOOKUP(MONTH(Indice!B6),Indice!S:T,2,0)&amp;" de "&amp;YEAR(Indice!B6)),"Al dia... de mes… de año 2XX2…")</f>
        <v>Al 31 de Diciembre de 2023</v>
      </c>
      <c r="I8" s="19"/>
    </row>
    <row r="9" spans="1:9" ht="18">
      <c r="A9" s="52"/>
      <c r="B9" s="52"/>
      <c r="C9" s="52"/>
      <c r="D9" s="52"/>
      <c r="E9" s="52"/>
      <c r="F9" s="52"/>
      <c r="G9" s="52"/>
      <c r="H9" s="52"/>
      <c r="I9" s="52"/>
    </row>
    <row r="10" spans="1:9" ht="15" customHeight="1">
      <c r="A10" s="255" t="s">
        <v>252</v>
      </c>
      <c r="B10" s="97"/>
      <c r="C10" s="97"/>
      <c r="D10" s="97"/>
      <c r="E10" s="97"/>
      <c r="F10" s="97"/>
      <c r="G10" s="97"/>
      <c r="H10" s="97"/>
      <c r="I10" s="97"/>
    </row>
    <row r="11" spans="1:9" ht="18">
      <c r="A11" s="256"/>
      <c r="B11" s="97"/>
      <c r="C11" s="97"/>
      <c r="D11" s="97"/>
      <c r="E11" s="97"/>
      <c r="F11" s="97"/>
      <c r="G11" s="97"/>
      <c r="H11" s="97"/>
      <c r="I11" s="97"/>
    </row>
    <row r="12" spans="1:9" ht="15" customHeight="1">
      <c r="A12" s="255" t="s">
        <v>248</v>
      </c>
      <c r="B12" s="97"/>
      <c r="C12" s="257" t="s">
        <v>230</v>
      </c>
      <c r="D12" s="97"/>
      <c r="E12" s="97"/>
      <c r="F12" s="97"/>
      <c r="G12" s="97"/>
      <c r="H12" s="97"/>
      <c r="I12" s="97"/>
    </row>
    <row r="13" spans="1:9" ht="15" customHeight="1">
      <c r="A13" s="255" t="s">
        <v>245</v>
      </c>
      <c r="B13" s="97"/>
      <c r="C13" s="257" t="s">
        <v>244</v>
      </c>
      <c r="D13" s="97"/>
      <c r="E13" s="97"/>
      <c r="F13" s="97"/>
      <c r="G13" s="97"/>
      <c r="H13" s="97"/>
      <c r="I13" s="97"/>
    </row>
    <row r="14" spans="1:9" ht="15" customHeight="1">
      <c r="A14" s="255" t="s">
        <v>249</v>
      </c>
      <c r="B14" s="97"/>
      <c r="C14" s="257" t="s">
        <v>231</v>
      </c>
      <c r="E14" s="97"/>
      <c r="F14" s="97"/>
      <c r="G14" s="97"/>
      <c r="H14" s="97"/>
      <c r="I14" s="97"/>
    </row>
    <row r="15" spans="1:9" ht="18">
      <c r="A15" s="255" t="s">
        <v>250</v>
      </c>
      <c r="B15" s="97"/>
      <c r="C15" s="257" t="s">
        <v>228</v>
      </c>
      <c r="D15" s="97"/>
      <c r="E15" s="97"/>
      <c r="F15" s="97"/>
      <c r="G15" s="97"/>
      <c r="H15" s="97"/>
      <c r="I15" s="97"/>
    </row>
    <row r="16" spans="1:9" ht="18">
      <c r="A16" s="255" t="s">
        <v>246</v>
      </c>
      <c r="C16" s="257" t="s">
        <v>229</v>
      </c>
    </row>
    <row r="17" spans="1:7" ht="18">
      <c r="A17" s="255" t="s">
        <v>251</v>
      </c>
      <c r="C17" s="269" t="s">
        <v>305</v>
      </c>
    </row>
    <row r="18" spans="1:7" ht="18">
      <c r="A18" s="255" t="s">
        <v>247</v>
      </c>
      <c r="C18" s="257" t="s">
        <v>241</v>
      </c>
    </row>
    <row r="21" spans="1:7" ht="18">
      <c r="A21" s="255" t="s">
        <v>253</v>
      </c>
    </row>
    <row r="22" spans="1:7" ht="18">
      <c r="A22" s="255" t="s">
        <v>254</v>
      </c>
      <c r="C22" s="257" t="s">
        <v>240</v>
      </c>
    </row>
    <row r="23" spans="1:7" ht="15" customHeight="1">
      <c r="A23" s="255" t="s">
        <v>255</v>
      </c>
      <c r="B23" s="258"/>
      <c r="C23" s="257" t="s">
        <v>232</v>
      </c>
    </row>
    <row r="24" spans="1:7">
      <c r="A24" s="258"/>
      <c r="B24" s="258"/>
    </row>
    <row r="25" spans="1:7" ht="18">
      <c r="A25" s="255" t="s">
        <v>256</v>
      </c>
    </row>
    <row r="27" spans="1:7" ht="18">
      <c r="A27" s="255" t="s">
        <v>279</v>
      </c>
      <c r="B27" s="259"/>
      <c r="C27" s="257" t="s">
        <v>280</v>
      </c>
    </row>
    <row r="28" spans="1:7" ht="18">
      <c r="A28" s="255" t="s">
        <v>171</v>
      </c>
      <c r="C28" s="257" t="s">
        <v>233</v>
      </c>
      <c r="G28" s="260"/>
    </row>
    <row r="29" spans="1:7" ht="18">
      <c r="A29" s="255" t="s">
        <v>269</v>
      </c>
      <c r="C29" s="257" t="s">
        <v>234</v>
      </c>
      <c r="G29" s="260"/>
    </row>
    <row r="30" spans="1:7" ht="18">
      <c r="A30" s="255" t="s">
        <v>269</v>
      </c>
      <c r="C30" s="257" t="s">
        <v>235</v>
      </c>
    </row>
    <row r="31" spans="1:7" ht="18">
      <c r="A31" s="255" t="s">
        <v>173</v>
      </c>
      <c r="C31" s="257" t="s">
        <v>236</v>
      </c>
      <c r="G31" s="260"/>
    </row>
    <row r="32" spans="1:7">
      <c r="C32" s="260"/>
      <c r="G32" s="260"/>
    </row>
    <row r="33" spans="1:9" ht="18">
      <c r="A33" s="255" t="s">
        <v>172</v>
      </c>
    </row>
    <row r="34" spans="1:9" ht="18">
      <c r="A34" s="255" t="s">
        <v>238</v>
      </c>
      <c r="C34" s="257" t="s">
        <v>237</v>
      </c>
    </row>
    <row r="35" spans="1:9" ht="18">
      <c r="A35" s="257" t="s">
        <v>288</v>
      </c>
      <c r="C35" s="257" t="s">
        <v>226</v>
      </c>
    </row>
    <row r="36" spans="1:9" ht="18">
      <c r="A36" s="257" t="s">
        <v>289</v>
      </c>
      <c r="C36" s="257" t="s">
        <v>290</v>
      </c>
    </row>
    <row r="38" spans="1:9" ht="18">
      <c r="A38" s="255" t="s">
        <v>257</v>
      </c>
    </row>
    <row r="40" spans="1:9" ht="18">
      <c r="A40" s="257" t="s">
        <v>138</v>
      </c>
      <c r="C40" s="261">
        <v>36000000000</v>
      </c>
    </row>
    <row r="41" spans="1:9" ht="18">
      <c r="A41" s="257" t="s">
        <v>139</v>
      </c>
      <c r="C41" s="261">
        <v>7000000000</v>
      </c>
    </row>
    <row r="42" spans="1:9" ht="18">
      <c r="A42" s="257" t="s">
        <v>120</v>
      </c>
      <c r="C42" s="261">
        <v>36000</v>
      </c>
    </row>
    <row r="43" spans="1:9" ht="18">
      <c r="A43" s="257" t="s">
        <v>119</v>
      </c>
      <c r="C43" s="261">
        <v>1000000</v>
      </c>
    </row>
    <row r="46" spans="1:9" ht="18">
      <c r="A46" s="255" t="s">
        <v>258</v>
      </c>
    </row>
    <row r="47" spans="1:9" ht="9" customHeight="1"/>
    <row r="48" spans="1:9" ht="45" customHeight="1">
      <c r="A48" s="239" t="s">
        <v>174</v>
      </c>
      <c r="B48" s="331" t="s">
        <v>239</v>
      </c>
      <c r="C48" s="332"/>
      <c r="D48" s="240" t="s">
        <v>264</v>
      </c>
      <c r="E48" s="262" t="s">
        <v>222</v>
      </c>
      <c r="F48" s="238" t="s">
        <v>265</v>
      </c>
      <c r="G48" s="238" t="s">
        <v>266</v>
      </c>
      <c r="H48" s="238" t="s">
        <v>267</v>
      </c>
      <c r="I48" s="262" t="s">
        <v>268</v>
      </c>
    </row>
    <row r="49" spans="1:9" ht="18">
      <c r="A49" s="238">
        <v>1</v>
      </c>
      <c r="B49" s="331" t="s">
        <v>219</v>
      </c>
      <c r="C49" s="332"/>
      <c r="D49" s="263">
        <v>6930</v>
      </c>
      <c r="E49" s="263">
        <v>1000000</v>
      </c>
      <c r="F49" s="238" t="s">
        <v>221</v>
      </c>
      <c r="G49" s="238" t="s">
        <v>242</v>
      </c>
      <c r="H49" s="263">
        <f>E49*D49</f>
        <v>6930000000</v>
      </c>
      <c r="I49" s="264">
        <f>(H49/($H$49+$H$50))</f>
        <v>0.99</v>
      </c>
    </row>
    <row r="50" spans="1:9" ht="18">
      <c r="A50" s="238">
        <v>2</v>
      </c>
      <c r="B50" s="331" t="s">
        <v>220</v>
      </c>
      <c r="C50" s="332"/>
      <c r="D50" s="263">
        <v>70</v>
      </c>
      <c r="E50" s="263">
        <v>1000000</v>
      </c>
      <c r="F50" s="238" t="s">
        <v>221</v>
      </c>
      <c r="G50" s="238" t="s">
        <v>242</v>
      </c>
      <c r="H50" s="263">
        <f>E50*D50</f>
        <v>70000000</v>
      </c>
      <c r="I50" s="264">
        <f>(H50/($H$49+$H$50))</f>
        <v>0.01</v>
      </c>
    </row>
    <row r="51" spans="1:9">
      <c r="E51" s="265"/>
      <c r="H51" s="266"/>
      <c r="I51" s="267"/>
    </row>
    <row r="52" spans="1:9" ht="18">
      <c r="A52" s="255" t="s">
        <v>259</v>
      </c>
      <c r="E52" s="265"/>
      <c r="H52" s="266"/>
      <c r="I52" s="267"/>
    </row>
    <row r="53" spans="1:9">
      <c r="A53" s="226"/>
      <c r="E53" s="265"/>
      <c r="H53" s="266"/>
      <c r="I53" s="267"/>
    </row>
    <row r="54" spans="1:9" ht="72">
      <c r="A54" s="239" t="s">
        <v>174</v>
      </c>
      <c r="B54" s="331" t="s">
        <v>239</v>
      </c>
      <c r="C54" s="332"/>
      <c r="D54" s="240" t="s">
        <v>264</v>
      </c>
      <c r="E54" s="262" t="s">
        <v>222</v>
      </c>
      <c r="F54" s="239" t="s">
        <v>265</v>
      </c>
      <c r="G54" s="239" t="s">
        <v>266</v>
      </c>
      <c r="H54" s="239" t="s">
        <v>267</v>
      </c>
      <c r="I54" s="262" t="s">
        <v>268</v>
      </c>
    </row>
    <row r="55" spans="1:9" ht="18">
      <c r="A55" s="238">
        <v>1</v>
      </c>
      <c r="B55" s="331" t="s">
        <v>219</v>
      </c>
      <c r="C55" s="332"/>
      <c r="D55" s="263">
        <v>35640</v>
      </c>
      <c r="E55" s="263">
        <f>E50</f>
        <v>1000000</v>
      </c>
      <c r="F55" s="238" t="s">
        <v>221</v>
      </c>
      <c r="G55" s="238" t="s">
        <v>242</v>
      </c>
      <c r="H55" s="263">
        <f>E55*D55</f>
        <v>35640000000</v>
      </c>
      <c r="I55" s="264">
        <f>(H55/($H$55+$H$56))</f>
        <v>0.99</v>
      </c>
    </row>
    <row r="56" spans="1:9" ht="18">
      <c r="A56" s="238">
        <v>2</v>
      </c>
      <c r="B56" s="331" t="s">
        <v>220</v>
      </c>
      <c r="C56" s="332"/>
      <c r="D56" s="263">
        <v>360</v>
      </c>
      <c r="E56" s="263">
        <f>E55</f>
        <v>1000000</v>
      </c>
      <c r="F56" s="238" t="s">
        <v>221</v>
      </c>
      <c r="G56" s="238" t="s">
        <v>242</v>
      </c>
      <c r="H56" s="263">
        <f>E56*D56</f>
        <v>360000000</v>
      </c>
      <c r="I56" s="264">
        <f>(H56/($H$55+$H$56))</f>
        <v>0.01</v>
      </c>
    </row>
    <row r="58" spans="1:9" ht="18">
      <c r="A58" s="257" t="s">
        <v>260</v>
      </c>
    </row>
    <row r="59" spans="1:9" ht="11" customHeight="1">
      <c r="A59" s="257"/>
    </row>
    <row r="60" spans="1:9" ht="18">
      <c r="A60" s="257" t="s">
        <v>261</v>
      </c>
      <c r="D60" s="257" t="s">
        <v>224</v>
      </c>
    </row>
    <row r="61" spans="1:9" ht="18">
      <c r="A61" s="257" t="s">
        <v>262</v>
      </c>
      <c r="D61" s="257" t="s">
        <v>225</v>
      </c>
    </row>
    <row r="63" spans="1:9" ht="18">
      <c r="A63" s="257" t="s">
        <v>263</v>
      </c>
    </row>
    <row r="64" spans="1:9" ht="11" customHeight="1">
      <c r="A64" s="257"/>
    </row>
    <row r="65" spans="1:7" ht="18">
      <c r="A65" s="257" t="s">
        <v>219</v>
      </c>
      <c r="D65" s="257" t="s">
        <v>239</v>
      </c>
    </row>
    <row r="66" spans="1:7" ht="18">
      <c r="A66" s="255" t="s">
        <v>171</v>
      </c>
      <c r="D66" s="257" t="s">
        <v>233</v>
      </c>
      <c r="G66" s="260"/>
    </row>
    <row r="67" spans="1:7" ht="18">
      <c r="A67" s="255" t="s">
        <v>269</v>
      </c>
      <c r="D67" s="257" t="s">
        <v>234</v>
      </c>
      <c r="G67" s="260"/>
    </row>
    <row r="68" spans="1:7" ht="18">
      <c r="A68" s="255" t="s">
        <v>269</v>
      </c>
      <c r="D68" s="257" t="s">
        <v>235</v>
      </c>
    </row>
    <row r="69" spans="1:7" ht="18">
      <c r="A69" s="257" t="s">
        <v>220</v>
      </c>
      <c r="D69" s="97" t="s">
        <v>294</v>
      </c>
    </row>
    <row r="70" spans="1:7" ht="18">
      <c r="A70" s="257" t="s">
        <v>293</v>
      </c>
      <c r="D70" s="301" t="s">
        <v>379</v>
      </c>
    </row>
    <row r="71" spans="1:7" ht="18">
      <c r="A71" s="257" t="s">
        <v>226</v>
      </c>
      <c r="D71" s="301" t="s">
        <v>380</v>
      </c>
    </row>
    <row r="72" spans="1:7" ht="18">
      <c r="A72" s="257" t="s">
        <v>284</v>
      </c>
      <c r="D72" s="257" t="s">
        <v>285</v>
      </c>
    </row>
    <row r="73" spans="1:7" ht="18">
      <c r="A73" s="257" t="s">
        <v>295</v>
      </c>
      <c r="D73" s="257" t="s">
        <v>173</v>
      </c>
    </row>
    <row r="74" spans="1:7" ht="18">
      <c r="A74" s="257" t="s">
        <v>243</v>
      </c>
      <c r="D74" s="257" t="s">
        <v>223</v>
      </c>
    </row>
    <row r="75" spans="1:7" ht="18">
      <c r="A75" s="20" t="s">
        <v>333</v>
      </c>
      <c r="D75" s="228" t="s">
        <v>378</v>
      </c>
    </row>
    <row r="76" spans="1:7" ht="18">
      <c r="A76" s="20" t="s">
        <v>332</v>
      </c>
      <c r="D76" s="228" t="s">
        <v>378</v>
      </c>
    </row>
    <row r="77" spans="1:7" ht="18">
      <c r="A77" s="20" t="s">
        <v>367</v>
      </c>
      <c r="D77" s="228" t="s">
        <v>378</v>
      </c>
    </row>
    <row r="78" spans="1:7" ht="18">
      <c r="A78" s="20" t="s">
        <v>368</v>
      </c>
      <c r="D78" s="228" t="s">
        <v>378</v>
      </c>
    </row>
    <row r="79" spans="1:7" ht="18">
      <c r="A79" s="228" t="s">
        <v>376</v>
      </c>
      <c r="D79" s="6" t="s">
        <v>374</v>
      </c>
    </row>
  </sheetData>
  <mergeCells count="6">
    <mergeCell ref="B56:C56"/>
    <mergeCell ref="B48:C48"/>
    <mergeCell ref="B49:C49"/>
    <mergeCell ref="B50:C50"/>
    <mergeCell ref="B54:C54"/>
    <mergeCell ref="B55:C55"/>
  </mergeCells>
  <hyperlinks>
    <hyperlink ref="I1" location="BG!A1" display="BG" xr:uid="{DB1D512E-2503-F444-A705-5158281FC695}"/>
    <hyperlink ref="C17" r:id="rId1" xr:uid="{718176A8-C883-4170-84D9-E44F9FDB8E87}"/>
  </hyperlinks>
  <pageMargins left="0.7" right="0.7" top="0.75" bottom="0.75" header="0.3" footer="0.3"/>
  <pageSetup paperSize="9" scale="57"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theme="9" tint="0.79998168889431442"/>
    <pageSetUpPr fitToPage="1"/>
  </sheetPr>
  <dimension ref="A1:L22"/>
  <sheetViews>
    <sheetView showGridLines="0" zoomScale="90" zoomScaleNormal="90" workbookViewId="0">
      <selection activeCell="G27" sqref="G27"/>
    </sheetView>
  </sheetViews>
  <sheetFormatPr baseColWidth="10" defaultColWidth="11.36328125" defaultRowHeight="18"/>
  <cols>
    <col min="1" max="6" width="11.36328125" style="4"/>
    <col min="7" max="7" width="19.453125" style="4" customWidth="1"/>
    <col min="8" max="8" width="11.36328125" style="4"/>
    <col min="9" max="9" width="21.1796875" style="4" customWidth="1"/>
    <col min="10" max="16384" width="11.36328125" style="4"/>
  </cols>
  <sheetData>
    <row r="1" spans="1:12" ht="15" customHeight="1">
      <c r="A1" s="4" t="str">
        <f>Indice!C1</f>
        <v>BNB ASSET MANAGEMENT ADMINISTRADORA DE FONDOS PATRIMONIALES DE INVERSIÓN S.A.</v>
      </c>
      <c r="I1" s="5" t="s">
        <v>42</v>
      </c>
    </row>
    <row r="7" spans="1:12" ht="15" customHeight="1"/>
    <row r="8" spans="1:12" ht="15" customHeight="1">
      <c r="A8" s="19" t="s">
        <v>121</v>
      </c>
      <c r="B8" s="19"/>
      <c r="C8" s="19"/>
      <c r="D8" s="19"/>
      <c r="E8" s="19"/>
      <c r="F8" s="19"/>
      <c r="G8" s="19"/>
      <c r="H8" s="19" t="str">
        <f>IFERROR(IF(Indice!B6="","Al dia... de mes… de año 2XX2…","Al "&amp;DAY(Indice!B6)&amp;" de "&amp;VLOOKUP(MONTH(Indice!B6),Indice!S:T,2,0)&amp;" de "&amp;YEAR(Indice!B6)),"Al dia... de mes… de año 2XX2…")</f>
        <v>Al 31 de Diciembre de 2023</v>
      </c>
      <c r="I8" s="19"/>
      <c r="J8" s="52"/>
      <c r="K8" s="52"/>
      <c r="L8" s="52"/>
    </row>
    <row r="9" spans="1:12" ht="15" customHeight="1">
      <c r="A9" s="52" t="s">
        <v>122</v>
      </c>
      <c r="B9" s="52"/>
      <c r="C9" s="52"/>
      <c r="D9" s="52"/>
      <c r="E9" s="52"/>
      <c r="F9" s="52" t="str">
        <f>IFERROR("Al "&amp;DAY(Indice!B6)&amp;" de "&amp;VLOOKUP(MONTH(Indice!B6),Indice!S:T,2,0)&amp;" de "&amp;YEAR(Indice!B6-365),"Al dia... de mes… de año 2XX1…")</f>
        <v>Al 31 de Diciembre de 2022</v>
      </c>
      <c r="G9" s="52"/>
      <c r="H9" s="52"/>
      <c r="I9" s="52"/>
      <c r="J9" s="52"/>
      <c r="K9" s="52"/>
      <c r="L9" s="52"/>
    </row>
    <row r="10" spans="1:12" ht="15" customHeight="1">
      <c r="A10" s="340" t="s">
        <v>21</v>
      </c>
      <c r="B10" s="340"/>
      <c r="C10" s="340"/>
      <c r="D10" s="340"/>
      <c r="E10" s="340"/>
      <c r="F10" s="340"/>
      <c r="G10" s="340"/>
      <c r="H10" s="340"/>
      <c r="I10" s="340"/>
      <c r="J10" s="97"/>
      <c r="K10" s="97"/>
      <c r="L10" s="97"/>
    </row>
    <row r="11" spans="1:12" ht="15" customHeight="1">
      <c r="A11" s="97"/>
      <c r="B11" s="97"/>
      <c r="C11" s="97"/>
      <c r="D11" s="97"/>
      <c r="E11" s="97"/>
      <c r="F11" s="97"/>
      <c r="G11" s="97"/>
      <c r="H11" s="97"/>
      <c r="I11" s="97"/>
      <c r="J11" s="97"/>
      <c r="K11" s="97"/>
      <c r="L11" s="97"/>
    </row>
    <row r="12" spans="1:12" ht="15" customHeight="1"/>
    <row r="13" spans="1:12" ht="15" customHeight="1">
      <c r="A13" s="98" t="s">
        <v>0</v>
      </c>
      <c r="B13" s="99"/>
      <c r="C13" s="99"/>
      <c r="D13" s="99"/>
      <c r="E13" s="99"/>
      <c r="F13" s="99"/>
      <c r="G13" s="99"/>
      <c r="H13" s="99"/>
      <c r="I13" s="100"/>
      <c r="J13" s="321"/>
      <c r="K13" s="321"/>
      <c r="L13" s="321"/>
    </row>
    <row r="14" spans="1:12" ht="15" customHeight="1">
      <c r="A14" s="337"/>
      <c r="B14" s="338"/>
      <c r="C14" s="338"/>
      <c r="D14" s="338"/>
      <c r="E14" s="338"/>
      <c r="F14" s="338"/>
      <c r="G14" s="338"/>
      <c r="H14" s="338"/>
      <c r="I14" s="339"/>
    </row>
    <row r="15" spans="1:12" ht="15" customHeight="1">
      <c r="A15" s="62"/>
      <c r="I15" s="63"/>
      <c r="J15" s="97"/>
      <c r="K15" s="97"/>
      <c r="L15" s="97"/>
    </row>
    <row r="16" spans="1:12" ht="15" customHeight="1">
      <c r="A16" s="335" t="s">
        <v>140</v>
      </c>
      <c r="B16" s="322"/>
      <c r="C16" s="322"/>
      <c r="D16" s="322"/>
      <c r="E16" s="322"/>
      <c r="F16" s="322"/>
      <c r="G16" s="322"/>
      <c r="H16" s="322"/>
      <c r="I16" s="336"/>
    </row>
    <row r="17" spans="1:9" ht="62" customHeight="1">
      <c r="A17" s="335"/>
      <c r="B17" s="322"/>
      <c r="C17" s="322"/>
      <c r="D17" s="322"/>
      <c r="E17" s="322"/>
      <c r="F17" s="322"/>
      <c r="G17" s="322"/>
      <c r="H17" s="322"/>
      <c r="I17" s="336"/>
    </row>
    <row r="18" spans="1:9" ht="14" customHeight="1">
      <c r="A18" s="335"/>
      <c r="B18" s="322"/>
      <c r="C18" s="322"/>
      <c r="D18" s="322"/>
      <c r="E18" s="322"/>
      <c r="F18" s="322"/>
      <c r="G18" s="322"/>
      <c r="H18" s="322"/>
      <c r="I18" s="336"/>
    </row>
    <row r="19" spans="1:9" ht="15" customHeight="1">
      <c r="A19" s="333" t="s">
        <v>141</v>
      </c>
      <c r="B19" s="312"/>
      <c r="C19" s="312"/>
      <c r="D19" s="312"/>
      <c r="E19" s="312"/>
      <c r="F19" s="312"/>
      <c r="G19" s="312"/>
      <c r="H19" s="312"/>
      <c r="I19" s="334"/>
    </row>
    <row r="20" spans="1:9" ht="37" customHeight="1">
      <c r="A20" s="333"/>
      <c r="B20" s="312"/>
      <c r="C20" s="312"/>
      <c r="D20" s="312"/>
      <c r="E20" s="312"/>
      <c r="F20" s="312"/>
      <c r="G20" s="312"/>
      <c r="H20" s="312"/>
      <c r="I20" s="334"/>
    </row>
    <row r="21" spans="1:9" ht="15" customHeight="1">
      <c r="A21" s="62"/>
      <c r="I21" s="63"/>
    </row>
    <row r="22" spans="1:9" ht="15" customHeight="1">
      <c r="A22" s="93"/>
      <c r="B22" s="27"/>
      <c r="C22" s="27"/>
      <c r="D22" s="27"/>
      <c r="E22" s="27"/>
      <c r="F22" s="27"/>
      <c r="G22" s="27"/>
      <c r="H22" s="27"/>
      <c r="I22" s="94"/>
    </row>
  </sheetData>
  <mergeCells count="5">
    <mergeCell ref="A19:I20"/>
    <mergeCell ref="J13:L13"/>
    <mergeCell ref="A16:I18"/>
    <mergeCell ref="A14:I14"/>
    <mergeCell ref="A10:I10"/>
  </mergeCells>
  <hyperlinks>
    <hyperlink ref="I1" location="BG!A1" display="BG" xr:uid="{00000000-0004-0000-0500-000000000000}"/>
  </hyperlinks>
  <pageMargins left="0.70866141732283472" right="0.70866141732283472" top="0.74803149606299213" bottom="0.74803149606299213" header="0.31496062992125984" footer="0.31496062992125984"/>
  <pageSetup paperSize="9" scale="66"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theme="9" tint="0.79998168889431442"/>
    <pageSetUpPr fitToPage="1"/>
  </sheetPr>
  <dimension ref="A1:O84"/>
  <sheetViews>
    <sheetView showGridLines="0" topLeftCell="A50" zoomScaleNormal="100" workbookViewId="0">
      <selection activeCell="A53" sqref="A53:I53"/>
    </sheetView>
  </sheetViews>
  <sheetFormatPr baseColWidth="10" defaultColWidth="11.36328125" defaultRowHeight="18"/>
  <cols>
    <col min="1" max="1" width="31.36328125" style="4" customWidth="1"/>
    <col min="2" max="2" width="14.81640625" style="4" customWidth="1"/>
    <col min="3" max="3" width="21.81640625" style="4" bestFit="1" customWidth="1"/>
    <col min="4" max="4" width="19.36328125" style="4" bestFit="1" customWidth="1"/>
    <col min="5" max="5" width="15.1796875" style="4" customWidth="1"/>
    <col min="6" max="6" width="14.6328125" style="4" customWidth="1"/>
    <col min="7" max="7" width="13.6328125" style="4" customWidth="1"/>
    <col min="8" max="8" width="11.36328125" style="4"/>
    <col min="9" max="9" width="16.81640625" style="4" customWidth="1"/>
    <col min="10" max="16384" width="11.36328125" style="4"/>
  </cols>
  <sheetData>
    <row r="1" spans="1:15" ht="15" customHeight="1">
      <c r="A1" s="4" t="s">
        <v>127</v>
      </c>
      <c r="I1" s="5" t="s">
        <v>42</v>
      </c>
    </row>
    <row r="2" spans="1:15" ht="15" customHeight="1"/>
    <row r="3" spans="1:15" ht="15" customHeight="1"/>
    <row r="4" spans="1:15" ht="15" customHeight="1"/>
    <row r="5" spans="1:15" ht="15" customHeight="1"/>
    <row r="6" spans="1:15" ht="15" customHeight="1"/>
    <row r="7" spans="1:15" ht="15" customHeight="1"/>
    <row r="8" spans="1:15" ht="15" customHeight="1">
      <c r="A8" s="365" t="s">
        <v>1</v>
      </c>
      <c r="B8" s="366"/>
      <c r="C8" s="366"/>
      <c r="D8" s="366"/>
      <c r="E8" s="366"/>
      <c r="F8" s="366"/>
      <c r="G8" s="366"/>
      <c r="H8" s="366"/>
      <c r="I8" s="367"/>
    </row>
    <row r="9" spans="1:15" ht="15" customHeight="1">
      <c r="A9" s="62"/>
      <c r="I9" s="63"/>
    </row>
    <row r="10" spans="1:15" ht="15" customHeight="1">
      <c r="A10" s="354" t="s">
        <v>50</v>
      </c>
      <c r="B10" s="355"/>
      <c r="C10" s="355"/>
      <c r="D10" s="355"/>
      <c r="E10" s="355"/>
      <c r="F10" s="355"/>
      <c r="G10" s="355"/>
      <c r="H10" s="355"/>
      <c r="I10" s="356"/>
      <c r="J10" s="52"/>
      <c r="K10" s="52"/>
    </row>
    <row r="11" spans="1:15" ht="108" customHeight="1">
      <c r="A11" s="351" t="s">
        <v>157</v>
      </c>
      <c r="B11" s="352"/>
      <c r="C11" s="352"/>
      <c r="D11" s="352"/>
      <c r="E11" s="352"/>
      <c r="F11" s="352"/>
      <c r="G11" s="352"/>
      <c r="H11" s="352"/>
      <c r="I11" s="353"/>
      <c r="K11" s="341"/>
      <c r="L11" s="341"/>
      <c r="M11" s="341"/>
      <c r="N11" s="341"/>
      <c r="O11" s="341"/>
    </row>
    <row r="12" spans="1:15">
      <c r="A12" s="357"/>
      <c r="B12" s="358"/>
      <c r="C12" s="358"/>
      <c r="D12" s="358"/>
      <c r="E12" s="358"/>
      <c r="F12" s="358"/>
      <c r="G12" s="358"/>
      <c r="H12" s="358"/>
      <c r="I12" s="359"/>
      <c r="K12" s="341"/>
      <c r="L12" s="341"/>
      <c r="M12" s="341"/>
      <c r="N12" s="341"/>
      <c r="O12" s="341"/>
    </row>
    <row r="13" spans="1:15">
      <c r="A13" s="237" t="s">
        <v>158</v>
      </c>
      <c r="B13" s="71"/>
      <c r="C13" s="71"/>
      <c r="D13" s="71"/>
      <c r="E13" s="71"/>
      <c r="F13" s="71"/>
      <c r="G13" s="71"/>
      <c r="H13" s="71"/>
      <c r="I13" s="72"/>
      <c r="K13" s="341"/>
      <c r="L13" s="341"/>
      <c r="M13" s="341"/>
      <c r="N13" s="341"/>
      <c r="O13" s="341"/>
    </row>
    <row r="14" spans="1:15">
      <c r="A14" s="349"/>
      <c r="B14" s="348"/>
      <c r="C14" s="348"/>
      <c r="D14" s="348"/>
      <c r="E14" s="348"/>
      <c r="F14" s="348"/>
      <c r="G14" s="348"/>
      <c r="H14" s="348"/>
      <c r="I14" s="350"/>
      <c r="K14" s="341"/>
      <c r="L14" s="341"/>
      <c r="M14" s="341"/>
      <c r="N14" s="341"/>
      <c r="O14" s="341"/>
    </row>
    <row r="15" spans="1:15" ht="15" customHeight="1">
      <c r="A15" s="360" t="s">
        <v>37</v>
      </c>
      <c r="B15" s="361"/>
      <c r="C15" s="361"/>
      <c r="D15" s="361"/>
      <c r="E15" s="361"/>
      <c r="F15" s="361"/>
      <c r="G15" s="361"/>
      <c r="H15" s="361"/>
      <c r="I15" s="362"/>
      <c r="J15" s="52"/>
      <c r="K15" s="341"/>
      <c r="L15" s="341"/>
      <c r="M15" s="341"/>
      <c r="N15" s="341"/>
      <c r="O15" s="341"/>
    </row>
    <row r="16" spans="1:15" ht="51.5" customHeight="1">
      <c r="A16" s="357" t="s">
        <v>45</v>
      </c>
      <c r="B16" s="358"/>
      <c r="C16" s="358"/>
      <c r="D16" s="358"/>
      <c r="E16" s="358"/>
      <c r="F16" s="358"/>
      <c r="G16" s="358"/>
      <c r="H16" s="358"/>
      <c r="I16" s="359"/>
      <c r="K16" s="341"/>
      <c r="L16" s="341"/>
      <c r="M16" s="341"/>
      <c r="N16" s="341"/>
      <c r="O16" s="341"/>
    </row>
    <row r="17" spans="1:15" ht="15" customHeight="1">
      <c r="A17" s="349"/>
      <c r="B17" s="348"/>
      <c r="C17" s="348"/>
      <c r="D17" s="348"/>
      <c r="E17" s="348"/>
      <c r="F17" s="348"/>
      <c r="G17" s="348"/>
      <c r="H17" s="348"/>
      <c r="I17" s="350"/>
      <c r="K17" s="341"/>
      <c r="L17" s="341"/>
      <c r="M17" s="341"/>
      <c r="N17" s="341"/>
      <c r="O17" s="341"/>
    </row>
    <row r="18" spans="1:15" ht="15" customHeight="1">
      <c r="A18" s="360" t="s">
        <v>38</v>
      </c>
      <c r="B18" s="361"/>
      <c r="C18" s="361"/>
      <c r="D18" s="361"/>
      <c r="E18" s="361"/>
      <c r="F18" s="361"/>
      <c r="G18" s="361"/>
      <c r="H18" s="361"/>
      <c r="I18" s="362"/>
      <c r="J18" s="52"/>
      <c r="K18" s="341"/>
      <c r="L18" s="341"/>
      <c r="M18" s="341"/>
      <c r="N18" s="341"/>
      <c r="O18" s="341"/>
    </row>
    <row r="19" spans="1:15" ht="15" customHeight="1">
      <c r="A19" s="357" t="s">
        <v>91</v>
      </c>
      <c r="B19" s="358"/>
      <c r="C19" s="358"/>
      <c r="D19" s="358"/>
      <c r="E19" s="358"/>
      <c r="F19" s="358"/>
      <c r="G19" s="358"/>
      <c r="H19" s="358"/>
      <c r="I19" s="359"/>
      <c r="K19" s="341"/>
      <c r="L19" s="341"/>
      <c r="M19" s="341"/>
      <c r="N19" s="341"/>
      <c r="O19" s="341"/>
    </row>
    <row r="20" spans="1:15" ht="35.5" customHeight="1">
      <c r="A20" s="357" t="s">
        <v>46</v>
      </c>
      <c r="B20" s="358"/>
      <c r="C20" s="358"/>
      <c r="D20" s="358"/>
      <c r="E20" s="358"/>
      <c r="F20" s="358"/>
      <c r="G20" s="358"/>
      <c r="H20" s="358"/>
      <c r="I20" s="359"/>
    </row>
    <row r="21" spans="1:15">
      <c r="A21" s="70"/>
      <c r="B21" s="71"/>
      <c r="C21" s="71"/>
      <c r="D21" s="71"/>
      <c r="E21" s="71"/>
      <c r="F21" s="71"/>
      <c r="G21" s="71"/>
      <c r="H21" s="71"/>
      <c r="I21" s="72"/>
    </row>
    <row r="22" spans="1:15" ht="28.5" customHeight="1">
      <c r="A22" s="342" t="s">
        <v>163</v>
      </c>
      <c r="B22" s="343"/>
      <c r="C22" s="343"/>
      <c r="D22" s="343"/>
      <c r="E22" s="343"/>
      <c r="F22" s="71"/>
      <c r="G22" s="71"/>
      <c r="H22" s="71"/>
      <c r="I22" s="72"/>
    </row>
    <row r="23" spans="1:15" ht="28.5" customHeight="1">
      <c r="A23" s="62"/>
      <c r="F23" s="71"/>
      <c r="G23" s="71"/>
      <c r="H23" s="71"/>
      <c r="I23" s="72"/>
    </row>
    <row r="24" spans="1:15">
      <c r="A24" s="74" t="s">
        <v>143</v>
      </c>
      <c r="B24" s="75">
        <v>45291</v>
      </c>
      <c r="C24" s="75">
        <v>44926</v>
      </c>
      <c r="E24" s="71"/>
      <c r="F24" s="71"/>
      <c r="G24" s="71"/>
      <c r="H24" s="71"/>
      <c r="I24" s="63"/>
    </row>
    <row r="25" spans="1:15">
      <c r="A25" s="76" t="s">
        <v>144</v>
      </c>
      <c r="B25" s="77">
        <v>7263.59</v>
      </c>
      <c r="C25" s="77">
        <v>7322.9</v>
      </c>
      <c r="E25" s="71"/>
      <c r="F25" s="71"/>
      <c r="G25" s="71"/>
      <c r="H25" s="71"/>
      <c r="I25" s="63"/>
    </row>
    <row r="26" spans="1:15">
      <c r="A26" s="76" t="s">
        <v>145</v>
      </c>
      <c r="B26" s="77">
        <v>7283.62</v>
      </c>
      <c r="C26" s="77">
        <v>7339.62</v>
      </c>
      <c r="E26" s="71"/>
      <c r="F26" s="71"/>
      <c r="G26" s="71"/>
      <c r="H26" s="71"/>
      <c r="I26" s="63"/>
    </row>
    <row r="27" spans="1:15" ht="28.5" customHeight="1">
      <c r="A27" s="62"/>
      <c r="F27" s="71"/>
      <c r="G27" s="71"/>
      <c r="H27" s="71"/>
      <c r="I27" s="72"/>
    </row>
    <row r="28" spans="1:15" ht="28.5" customHeight="1">
      <c r="A28" s="342" t="s">
        <v>164</v>
      </c>
      <c r="B28" s="343"/>
      <c r="C28" s="343"/>
      <c r="D28" s="343"/>
      <c r="E28" s="343"/>
      <c r="F28" s="71"/>
      <c r="G28" s="71"/>
      <c r="H28" s="71"/>
      <c r="I28" s="72"/>
    </row>
    <row r="29" spans="1:15" ht="28.5" customHeight="1">
      <c r="A29" s="62"/>
      <c r="F29" s="71"/>
      <c r="G29" s="71"/>
      <c r="H29" s="71"/>
      <c r="I29" s="72"/>
    </row>
    <row r="30" spans="1:15">
      <c r="A30" s="344" t="s">
        <v>146</v>
      </c>
      <c r="B30" s="346" t="s">
        <v>147</v>
      </c>
      <c r="C30" s="347"/>
      <c r="D30" s="344" t="s">
        <v>148</v>
      </c>
      <c r="E30" s="344" t="s">
        <v>348</v>
      </c>
      <c r="F30" s="344" t="s">
        <v>207</v>
      </c>
      <c r="G30" s="344" t="s">
        <v>206</v>
      </c>
      <c r="H30" s="71"/>
      <c r="I30" s="72"/>
    </row>
    <row r="31" spans="1:15" ht="28" customHeight="1">
      <c r="A31" s="345"/>
      <c r="B31" s="78" t="s">
        <v>149</v>
      </c>
      <c r="C31" s="79" t="s">
        <v>150</v>
      </c>
      <c r="D31" s="345"/>
      <c r="E31" s="345"/>
      <c r="F31" s="345"/>
      <c r="G31" s="345"/>
      <c r="H31" s="71"/>
      <c r="I31" s="72"/>
    </row>
    <row r="32" spans="1:15">
      <c r="A32" s="80" t="s">
        <v>336</v>
      </c>
      <c r="B32" s="78"/>
      <c r="C32" s="78"/>
      <c r="D32" s="78"/>
      <c r="E32" s="78"/>
      <c r="F32" s="78"/>
      <c r="G32" s="78"/>
      <c r="H32" s="71"/>
      <c r="I32" s="72"/>
    </row>
    <row r="33" spans="1:9">
      <c r="A33" s="82" t="s">
        <v>296</v>
      </c>
      <c r="B33" s="83" t="s">
        <v>100</v>
      </c>
      <c r="C33" s="84">
        <v>15210.320000165208</v>
      </c>
      <c r="D33" s="85">
        <v>7263.59</v>
      </c>
      <c r="E33" s="86">
        <v>110481528.25</v>
      </c>
      <c r="F33" s="85">
        <v>7322.9</v>
      </c>
      <c r="G33" s="86"/>
      <c r="H33" s="71"/>
      <c r="I33" s="72"/>
    </row>
    <row r="34" spans="1:9">
      <c r="A34" s="82" t="s">
        <v>349</v>
      </c>
      <c r="B34" s="83" t="s">
        <v>100</v>
      </c>
      <c r="C34" s="84">
        <v>272884.44999924285</v>
      </c>
      <c r="D34" s="85">
        <v>7263.59</v>
      </c>
      <c r="E34" s="86">
        <v>1982120762.1700003</v>
      </c>
      <c r="F34" s="85">
        <v>7322.9</v>
      </c>
      <c r="G34" s="86"/>
      <c r="H34" s="71"/>
      <c r="I34" s="72"/>
    </row>
    <row r="35" spans="1:9">
      <c r="A35" s="82" t="s">
        <v>350</v>
      </c>
      <c r="B35" s="83" t="s">
        <v>100</v>
      </c>
      <c r="C35" s="84">
        <v>1449.831958559068</v>
      </c>
      <c r="D35" s="305">
        <v>7263.59</v>
      </c>
      <c r="E35" s="201">
        <v>10530984.915870061</v>
      </c>
      <c r="F35" s="305">
        <v>7322.9</v>
      </c>
      <c r="G35" s="201"/>
      <c r="H35" s="71"/>
      <c r="I35" s="72"/>
    </row>
    <row r="36" spans="1:9">
      <c r="A36" s="87" t="s">
        <v>316</v>
      </c>
      <c r="B36" s="34"/>
      <c r="C36" s="88">
        <v>289544.6019579671</v>
      </c>
      <c r="D36" s="34"/>
      <c r="E36" s="274"/>
      <c r="F36" s="71"/>
      <c r="G36" s="71"/>
      <c r="H36" s="71"/>
      <c r="I36" s="72"/>
    </row>
    <row r="37" spans="1:9" ht="10" customHeight="1">
      <c r="A37" s="87"/>
      <c r="B37" s="34"/>
      <c r="C37" s="88"/>
      <c r="D37" s="34"/>
      <c r="E37" s="274"/>
      <c r="F37" s="71"/>
      <c r="G37" s="71"/>
      <c r="H37" s="71"/>
      <c r="I37" s="72"/>
    </row>
    <row r="38" spans="1:9">
      <c r="A38" s="80" t="s">
        <v>208</v>
      </c>
      <c r="B38" s="81"/>
      <c r="C38" s="81"/>
      <c r="D38" s="81"/>
      <c r="E38" s="81"/>
      <c r="F38" s="81"/>
      <c r="G38" s="81"/>
      <c r="H38" s="71"/>
      <c r="I38" s="72"/>
    </row>
    <row r="39" spans="1:9">
      <c r="A39" s="82" t="s">
        <v>31</v>
      </c>
      <c r="B39" s="83" t="s">
        <v>100</v>
      </c>
      <c r="C39" s="84">
        <v>30476.820053544801</v>
      </c>
      <c r="D39" s="85">
        <v>7283.62</v>
      </c>
      <c r="E39" s="86">
        <v>221981576.07839999</v>
      </c>
      <c r="F39" s="85">
        <v>7339.62</v>
      </c>
      <c r="G39" s="86">
        <v>0</v>
      </c>
      <c r="H39" s="71"/>
      <c r="I39" s="72"/>
    </row>
    <row r="40" spans="1:9">
      <c r="A40" s="87" t="s">
        <v>152</v>
      </c>
      <c r="B40" s="34"/>
      <c r="C40" s="88">
        <v>30476.820053544801</v>
      </c>
      <c r="D40" s="34"/>
      <c r="E40" s="274"/>
      <c r="F40" s="71"/>
      <c r="G40" s="71"/>
      <c r="H40" s="71"/>
      <c r="I40" s="72"/>
    </row>
    <row r="41" spans="1:9">
      <c r="A41" s="89" t="s">
        <v>153</v>
      </c>
      <c r="B41" s="90"/>
      <c r="C41" s="91">
        <v>259067.7819044223</v>
      </c>
      <c r="D41" s="90"/>
      <c r="E41" s="275"/>
      <c r="F41" s="71"/>
      <c r="G41" s="71"/>
      <c r="H41" s="71"/>
      <c r="I41" s="72"/>
    </row>
    <row r="42" spans="1:9" ht="15" customHeight="1">
      <c r="A42" s="67"/>
      <c r="B42" s="68"/>
      <c r="C42" s="68"/>
      <c r="D42" s="68"/>
      <c r="E42" s="296"/>
      <c r="F42" s="297"/>
      <c r="G42" s="68"/>
      <c r="H42" s="68"/>
      <c r="I42" s="69"/>
    </row>
    <row r="43" spans="1:9" ht="19" customHeight="1">
      <c r="A43" s="342" t="s">
        <v>209</v>
      </c>
      <c r="B43" s="343"/>
      <c r="C43" s="343"/>
      <c r="D43" s="343"/>
      <c r="E43" s="343"/>
      <c r="F43" s="68"/>
      <c r="G43" s="68"/>
      <c r="H43" s="68"/>
      <c r="I43" s="69"/>
    </row>
    <row r="44" spans="1:9" ht="15" customHeight="1">
      <c r="A44" s="67"/>
      <c r="B44" s="68"/>
      <c r="C44" s="68"/>
      <c r="D44" s="68"/>
      <c r="E44" s="68"/>
      <c r="F44" s="68"/>
      <c r="G44" s="68"/>
      <c r="H44" s="68"/>
      <c r="I44" s="69"/>
    </row>
    <row r="45" spans="1:9" ht="72" customHeight="1">
      <c r="A45" s="368" t="s">
        <v>143</v>
      </c>
      <c r="B45" s="368"/>
      <c r="C45" s="368"/>
      <c r="D45" s="79" t="s">
        <v>175</v>
      </c>
      <c r="E45" s="79" t="s">
        <v>176</v>
      </c>
      <c r="F45" s="79" t="s">
        <v>177</v>
      </c>
      <c r="G45" s="79" t="s">
        <v>178</v>
      </c>
      <c r="H45" s="68"/>
      <c r="I45" s="69"/>
    </row>
    <row r="46" spans="1:9" ht="36" customHeight="1">
      <c r="A46" s="369" t="s">
        <v>179</v>
      </c>
      <c r="B46" s="369"/>
      <c r="C46" s="369"/>
      <c r="D46" s="77">
        <v>0</v>
      </c>
      <c r="E46" s="77">
        <v>0</v>
      </c>
      <c r="F46" s="77">
        <v>0</v>
      </c>
      <c r="G46" s="77">
        <v>0</v>
      </c>
      <c r="H46" s="68"/>
      <c r="I46" s="69"/>
    </row>
    <row r="47" spans="1:9" ht="36" customHeight="1">
      <c r="A47" s="369" t="s">
        <v>180</v>
      </c>
      <c r="B47" s="369"/>
      <c r="C47" s="369"/>
      <c r="D47" s="77">
        <v>7283.62</v>
      </c>
      <c r="E47" s="201">
        <v>131788369.62</v>
      </c>
      <c r="F47" s="77">
        <v>0</v>
      </c>
      <c r="G47" s="77">
        <v>0</v>
      </c>
      <c r="H47" s="68"/>
      <c r="I47" s="69"/>
    </row>
    <row r="48" spans="1:9" ht="31" customHeight="1">
      <c r="A48" s="369" t="s">
        <v>181</v>
      </c>
      <c r="B48" s="369"/>
      <c r="C48" s="369"/>
      <c r="D48" s="77">
        <v>7263.59</v>
      </c>
      <c r="E48" s="201">
        <v>-109832978.84</v>
      </c>
      <c r="F48" s="77">
        <v>0</v>
      </c>
      <c r="G48" s="77">
        <v>0</v>
      </c>
      <c r="H48" s="68"/>
      <c r="I48" s="69"/>
    </row>
    <row r="49" spans="1:11" ht="27" customHeight="1">
      <c r="A49" s="369" t="s">
        <v>182</v>
      </c>
      <c r="B49" s="369"/>
      <c r="C49" s="369"/>
      <c r="D49" s="77">
        <v>0</v>
      </c>
      <c r="E49" s="77">
        <v>0</v>
      </c>
      <c r="F49" s="77">
        <v>0</v>
      </c>
      <c r="G49" s="77">
        <v>0</v>
      </c>
      <c r="H49" s="68"/>
      <c r="I49" s="69"/>
    </row>
    <row r="50" spans="1:11" ht="15" customHeight="1">
      <c r="A50"/>
      <c r="B50" s="68"/>
      <c r="C50" s="68"/>
      <c r="D50" s="68"/>
      <c r="E50" s="68"/>
      <c r="F50" s="68"/>
      <c r="G50" s="68"/>
      <c r="H50" s="68"/>
      <c r="I50" s="69"/>
    </row>
    <row r="51" spans="1:11" ht="15" customHeight="1">
      <c r="A51"/>
      <c r="B51" s="68"/>
      <c r="C51" s="68"/>
      <c r="D51" s="68"/>
      <c r="E51" s="68"/>
      <c r="F51" s="68"/>
      <c r="G51" s="68"/>
      <c r="H51" s="68"/>
      <c r="I51" s="69"/>
    </row>
    <row r="52" spans="1:11" ht="15" customHeight="1">
      <c r="A52" s="360" t="s">
        <v>20</v>
      </c>
      <c r="B52" s="361"/>
      <c r="C52" s="361"/>
      <c r="D52" s="361"/>
      <c r="E52" s="361"/>
      <c r="F52" s="361"/>
      <c r="G52" s="361"/>
      <c r="H52" s="361"/>
      <c r="I52" s="362"/>
      <c r="J52" s="52"/>
      <c r="K52" s="52"/>
    </row>
    <row r="53" spans="1:11" ht="32.5" customHeight="1">
      <c r="A53" s="351" t="s">
        <v>80</v>
      </c>
      <c r="B53" s="352"/>
      <c r="C53" s="352"/>
      <c r="D53" s="352"/>
      <c r="E53" s="352"/>
      <c r="F53" s="352"/>
      <c r="G53" s="352"/>
      <c r="H53" s="352"/>
      <c r="I53" s="353"/>
    </row>
    <row r="54" spans="1:11">
      <c r="A54" s="349"/>
      <c r="B54" s="348"/>
      <c r="C54" s="348"/>
      <c r="D54" s="348"/>
      <c r="E54" s="348"/>
      <c r="F54" s="348"/>
      <c r="G54" s="348"/>
      <c r="H54" s="348"/>
      <c r="I54" s="350"/>
    </row>
    <row r="55" spans="1:11" ht="15" customHeight="1">
      <c r="A55" s="354" t="s">
        <v>47</v>
      </c>
      <c r="B55" s="355"/>
      <c r="C55" s="355"/>
      <c r="D55" s="355"/>
      <c r="E55" s="355"/>
      <c r="F55" s="355"/>
      <c r="G55" s="355"/>
      <c r="H55" s="355"/>
      <c r="I55" s="356"/>
      <c r="J55" s="52"/>
      <c r="K55" s="52"/>
    </row>
    <row r="56" spans="1:11" ht="31.5" customHeight="1">
      <c r="A56" s="351" t="s">
        <v>169</v>
      </c>
      <c r="B56" s="363"/>
      <c r="C56" s="363"/>
      <c r="D56" s="363"/>
      <c r="E56" s="363"/>
      <c r="F56" s="363"/>
      <c r="G56" s="363"/>
      <c r="H56" s="363"/>
      <c r="I56" s="364"/>
      <c r="J56" s="52"/>
      <c r="K56" s="52"/>
    </row>
    <row r="57" spans="1:11">
      <c r="A57" s="67"/>
      <c r="B57" s="180"/>
      <c r="C57" s="180"/>
      <c r="D57" s="180"/>
      <c r="E57" s="180"/>
      <c r="F57" s="180"/>
      <c r="G57" s="180"/>
      <c r="H57" s="180"/>
      <c r="I57" s="181"/>
      <c r="J57" s="52"/>
      <c r="K57" s="52"/>
    </row>
    <row r="58" spans="1:11" ht="15" customHeight="1">
      <c r="A58" s="360" t="s">
        <v>165</v>
      </c>
      <c r="B58" s="361"/>
      <c r="C58" s="361"/>
      <c r="D58" s="361"/>
      <c r="E58" s="361"/>
      <c r="F58" s="361"/>
      <c r="G58" s="361"/>
      <c r="H58" s="361"/>
      <c r="I58" s="362"/>
      <c r="J58" s="348"/>
      <c r="K58" s="348"/>
    </row>
    <row r="59" spans="1:11">
      <c r="A59" s="351" t="s">
        <v>161</v>
      </c>
      <c r="B59" s="352"/>
      <c r="C59" s="352"/>
      <c r="D59" s="352"/>
      <c r="E59" s="352"/>
      <c r="F59" s="352"/>
      <c r="G59" s="352"/>
      <c r="H59" s="352"/>
      <c r="I59" s="353"/>
      <c r="J59" s="348"/>
      <c r="K59" s="348"/>
    </row>
    <row r="60" spans="1:11" ht="49" customHeight="1">
      <c r="A60" s="349" t="s">
        <v>162</v>
      </c>
      <c r="B60" s="348"/>
      <c r="C60" s="348"/>
      <c r="D60" s="348"/>
      <c r="E60" s="348"/>
      <c r="F60" s="348"/>
      <c r="G60" s="348"/>
      <c r="H60" s="348"/>
      <c r="I60" s="350"/>
      <c r="J60" s="348"/>
      <c r="K60" s="348"/>
    </row>
    <row r="61" spans="1:11" s="10" customFormat="1" ht="15" customHeight="1">
      <c r="A61" s="64"/>
      <c r="B61" s="65"/>
      <c r="C61" s="65"/>
      <c r="D61" s="65"/>
      <c r="E61" s="65"/>
      <c r="F61" s="65"/>
      <c r="G61" s="65"/>
      <c r="H61" s="65"/>
      <c r="I61" s="66"/>
      <c r="J61" s="92"/>
      <c r="K61" s="92"/>
    </row>
    <row r="62" spans="1:11" s="10" customFormat="1" ht="15" customHeight="1">
      <c r="A62" s="360" t="s">
        <v>166</v>
      </c>
      <c r="B62" s="361"/>
      <c r="C62" s="361"/>
      <c r="D62" s="361"/>
      <c r="E62" s="361"/>
      <c r="F62" s="361"/>
      <c r="G62" s="361"/>
      <c r="H62" s="361"/>
      <c r="I62" s="362"/>
      <c r="J62" s="92"/>
      <c r="K62" s="92"/>
    </row>
    <row r="63" spans="1:11" s="10" customFormat="1" ht="15" customHeight="1">
      <c r="A63" s="351" t="s">
        <v>48</v>
      </c>
      <c r="B63" s="352"/>
      <c r="C63" s="352"/>
      <c r="D63" s="352"/>
      <c r="E63" s="352"/>
      <c r="F63" s="352"/>
      <c r="G63" s="352"/>
      <c r="H63" s="352"/>
      <c r="I63" s="353"/>
      <c r="J63" s="92"/>
      <c r="K63" s="92"/>
    </row>
    <row r="64" spans="1:11" ht="15" customHeight="1">
      <c r="A64" s="67"/>
      <c r="B64" s="68"/>
      <c r="C64" s="68"/>
      <c r="D64" s="68"/>
      <c r="E64" s="68"/>
      <c r="F64" s="68"/>
      <c r="G64" s="68"/>
      <c r="H64" s="68"/>
      <c r="I64" s="69"/>
      <c r="J64" s="73"/>
      <c r="K64" s="73"/>
    </row>
    <row r="65" spans="1:11" ht="15" customHeight="1">
      <c r="A65" s="360" t="s">
        <v>167</v>
      </c>
      <c r="B65" s="361"/>
      <c r="C65" s="361"/>
      <c r="D65" s="361"/>
      <c r="E65" s="361"/>
      <c r="F65" s="361"/>
      <c r="G65" s="361"/>
      <c r="H65" s="361"/>
      <c r="I65" s="362"/>
      <c r="J65" s="348"/>
      <c r="K65" s="348"/>
    </row>
    <row r="66" spans="1:11" ht="47" customHeight="1">
      <c r="A66" s="351" t="s">
        <v>49</v>
      </c>
      <c r="B66" s="352"/>
      <c r="C66" s="352"/>
      <c r="D66" s="352"/>
      <c r="E66" s="352"/>
      <c r="F66" s="352"/>
      <c r="G66" s="352"/>
      <c r="H66" s="352"/>
      <c r="I66" s="353"/>
      <c r="J66" s="73"/>
      <c r="K66" s="73"/>
    </row>
    <row r="67" spans="1:11" ht="15" customHeight="1">
      <c r="A67" s="67"/>
      <c r="B67" s="68"/>
      <c r="C67" s="68"/>
      <c r="D67" s="68"/>
      <c r="E67" s="68"/>
      <c r="F67" s="68"/>
      <c r="G67" s="68"/>
      <c r="H67" s="68"/>
      <c r="I67" s="69"/>
      <c r="J67" s="73"/>
      <c r="K67" s="73"/>
    </row>
    <row r="68" spans="1:11" ht="15" customHeight="1">
      <c r="A68" s="93"/>
      <c r="B68" s="27"/>
      <c r="C68" s="27"/>
      <c r="D68" s="27"/>
      <c r="E68" s="27"/>
      <c r="F68" s="27"/>
      <c r="G68" s="27"/>
      <c r="H68" s="27"/>
      <c r="I68" s="94"/>
    </row>
    <row r="69" spans="1:11" ht="15" customHeight="1"/>
    <row r="70" spans="1:11" ht="15" customHeight="1">
      <c r="A70" s="95"/>
    </row>
    <row r="71" spans="1:11" ht="15" customHeight="1"/>
    <row r="72" spans="1:11" ht="15" customHeight="1"/>
    <row r="73" spans="1:11" ht="15" customHeight="1"/>
    <row r="74" spans="1:11" ht="15" customHeight="1"/>
    <row r="75" spans="1:11" ht="15" customHeight="1"/>
    <row r="76" spans="1:11" ht="15" customHeight="1"/>
    <row r="77" spans="1:11" ht="15" customHeight="1"/>
    <row r="78" spans="1:11" ht="15" customHeight="1"/>
    <row r="80" spans="1:11" ht="15" customHeight="1"/>
    <row r="84" spans="6:14">
      <c r="F84" s="314"/>
      <c r="G84" s="314"/>
      <c r="H84" s="314"/>
      <c r="I84" s="314"/>
      <c r="J84" s="314"/>
      <c r="K84" s="314"/>
      <c r="L84" s="314"/>
      <c r="M84" s="314"/>
      <c r="N84" s="314"/>
    </row>
  </sheetData>
  <mergeCells count="43">
    <mergeCell ref="A53:I53"/>
    <mergeCell ref="A56:I56"/>
    <mergeCell ref="A8:I8"/>
    <mergeCell ref="A16:I16"/>
    <mergeCell ref="A15:I15"/>
    <mergeCell ref="A11:I11"/>
    <mergeCell ref="A12:I12"/>
    <mergeCell ref="A43:E43"/>
    <mergeCell ref="A45:C45"/>
    <mergeCell ref="A46:C46"/>
    <mergeCell ref="A47:C47"/>
    <mergeCell ref="A48:C48"/>
    <mergeCell ref="A49:C49"/>
    <mergeCell ref="F84:N84"/>
    <mergeCell ref="J65:K65"/>
    <mergeCell ref="A10:I10"/>
    <mergeCell ref="A14:I14"/>
    <mergeCell ref="A20:I20"/>
    <mergeCell ref="A19:I19"/>
    <mergeCell ref="A54:I54"/>
    <mergeCell ref="A55:I55"/>
    <mergeCell ref="A52:I52"/>
    <mergeCell ref="A17:I17"/>
    <mergeCell ref="A18:I18"/>
    <mergeCell ref="A58:I58"/>
    <mergeCell ref="A65:I65"/>
    <mergeCell ref="A62:I62"/>
    <mergeCell ref="A66:I66"/>
    <mergeCell ref="A63:I63"/>
    <mergeCell ref="J60:K60"/>
    <mergeCell ref="J58:K58"/>
    <mergeCell ref="J59:K59"/>
    <mergeCell ref="A60:I60"/>
    <mergeCell ref="A59:I59"/>
    <mergeCell ref="K11:O19"/>
    <mergeCell ref="A22:E22"/>
    <mergeCell ref="A28:E28"/>
    <mergeCell ref="E30:E31"/>
    <mergeCell ref="D30:D31"/>
    <mergeCell ref="B30:C30"/>
    <mergeCell ref="A30:A31"/>
    <mergeCell ref="F30:F31"/>
    <mergeCell ref="G30:G31"/>
  </mergeCells>
  <hyperlinks>
    <hyperlink ref="I1" location="BG!A1" display="BG" xr:uid="{00000000-0004-0000-0600-000000000000}"/>
  </hyperlinks>
  <pageMargins left="0.70866141732283472" right="0.70866141732283472" top="0.74803149606299213" bottom="0.74803149606299213" header="0.31496062992125984" footer="0.31496062992125984"/>
  <pageSetup paperSize="9" scale="4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theme="9" tint="0.79998168889431442"/>
    <pageSetUpPr fitToPage="1"/>
  </sheetPr>
  <dimension ref="A1:D19"/>
  <sheetViews>
    <sheetView showGridLines="0" zoomScale="90" zoomScaleNormal="90" workbookViewId="0">
      <selection activeCell="D23" sqref="D23"/>
    </sheetView>
  </sheetViews>
  <sheetFormatPr baseColWidth="10" defaultColWidth="11.36328125" defaultRowHeight="18"/>
  <cols>
    <col min="1" max="1" width="45.36328125" style="4" customWidth="1"/>
    <col min="2" max="2" width="22.81640625" style="4" customWidth="1"/>
    <col min="3" max="3" width="17.6328125" style="4" customWidth="1"/>
    <col min="4" max="16384" width="11.36328125" style="4"/>
  </cols>
  <sheetData>
    <row r="1" spans="1:4">
      <c r="A1" s="4" t="s">
        <v>127</v>
      </c>
      <c r="D1" s="5" t="s">
        <v>42</v>
      </c>
    </row>
    <row r="8" spans="1:4">
      <c r="A8" s="59" t="s">
        <v>102</v>
      </c>
      <c r="B8" s="59"/>
      <c r="C8" s="59"/>
    </row>
    <row r="9" spans="1:4">
      <c r="A9" s="60" t="s">
        <v>3</v>
      </c>
    </row>
    <row r="10" spans="1:4">
      <c r="A10" s="60"/>
    </row>
    <row r="11" spans="1:4">
      <c r="A11" s="280" t="s">
        <v>4</v>
      </c>
      <c r="B11" s="12">
        <v>2023</v>
      </c>
      <c r="C11" s="12">
        <v>2022</v>
      </c>
    </row>
    <row r="12" spans="1:4">
      <c r="A12" s="61" t="s">
        <v>101</v>
      </c>
      <c r="B12" s="54">
        <v>161420680</v>
      </c>
      <c r="C12" s="186">
        <v>0</v>
      </c>
    </row>
    <row r="13" spans="1:4">
      <c r="A13" s="61" t="s">
        <v>296</v>
      </c>
      <c r="B13" s="54">
        <v>110481528.25</v>
      </c>
      <c r="C13" s="186">
        <v>0</v>
      </c>
    </row>
    <row r="14" spans="1:4" ht="18.5" thickBot="1">
      <c r="A14" s="57" t="s">
        <v>2</v>
      </c>
      <c r="B14" s="58">
        <v>271902208.25</v>
      </c>
      <c r="C14" s="243">
        <v>0</v>
      </c>
    </row>
    <row r="15" spans="1:4" ht="18.5" thickTop="1"/>
    <row r="16" spans="1:4">
      <c r="A16" s="1"/>
      <c r="B16" s="29"/>
    </row>
    <row r="19" spans="1:1">
      <c r="A19" s="61"/>
    </row>
  </sheetData>
  <hyperlinks>
    <hyperlink ref="D1" location="BG!A1" display="BG" xr:uid="{00000000-0004-0000-0700-000000000000}"/>
  </hyperlinks>
  <pageMargins left="0.70866141732283472" right="0.70866141732283472" top="0.74803149606299213" bottom="0.74803149606299213" header="0.31496062992125984" footer="0.31496062992125984"/>
  <pageSetup paperSize="9" scale="89"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CPzlbpiVj1iKq1Z8fjB4vl/bbB3iYrJTNVoiQnVyQxA=</DigestValue>
    </Reference>
    <Reference Type="http://www.w3.org/2000/09/xmldsig#Object" URI="#idOfficeObject">
      <DigestMethod Algorithm="http://www.w3.org/2001/04/xmlenc#sha256"/>
      <DigestValue>ayZPT5mdEI/UXqw9HO2cuh1G5Ju+szJk1n017eVH8TA=</DigestValue>
    </Reference>
    <Reference Type="http://uri.etsi.org/01903#SignedProperties" URI="#idSignedProperties">
      <Transforms>
        <Transform Algorithm="http://www.w3.org/TR/2001/REC-xml-c14n-20010315"/>
      </Transforms>
      <DigestMethod Algorithm="http://www.w3.org/2001/04/xmlenc#sha256"/>
      <DigestValue>NfYpDm874e6cHVLvkkcloEJASvDYKBfaswCn98ladsw=</DigestValue>
    </Reference>
    <Reference Type="http://www.w3.org/2000/09/xmldsig#Object" URI="#idValidSigLnImg">
      <DigestMethod Algorithm="http://www.w3.org/2001/04/xmlenc#sha256"/>
      <DigestValue>1kVXJhodC0ISW5Al6zjtM9Kjl44guXGtbO4JGxwrDlk=</DigestValue>
    </Reference>
    <Reference Type="http://www.w3.org/2000/09/xmldsig#Object" URI="#idInvalidSigLnImg">
      <DigestMethod Algorithm="http://www.w3.org/2001/04/xmlenc#sha256"/>
      <DigestValue>pyiAp7ZGUiMYSveC272g6oT3U082iQNgbLenHZFR9sQ=</DigestValue>
    </Reference>
  </SignedInfo>
  <SignatureValue>Pz8X7NSIdyDsKr7jFiY4YdQXB0msFPG+WrowXUIYZFVIqRRAAm2k2WlIfGx7vlpmn9gLWzefIZO8
1SGZJIGeBQezfuxOeEqB+vjVhrg3hvNYMtR42HkkcDBro9IRcSatRpsip/pSfZXdfV5Ln3YP4NPg
X9ri1hG+PRB8YPp9Ts2+Ui1J43T6RD0SE+BJtEqD05oDu/oMA6JAVwQZbOlSpX4eCqOlS+0MZYco
5Y1zqlXTU/hLif3apGzgGeFEd1WvSEiY/kkDRLo72vC8AlRPMiI07HByjgNDRloNSBKYMac107Eg
eH8h0Ik90/Hub1ked/aJUFIzWaYEOKUNwFI0KQ==</SignatureValue>
  <KeyInfo>
    <X509Data>
      <X509Certificate>MIIIgjCCBmqgAwIBAgIIep9ulOhIpvwwDQYJKoZIhvcNAQELBQAwWjEaMBgGA1UEAwwRQ0EtRE9DVU1FTlRBIFMuQS4xFjAUBgNVBAUTDVJVQzgwMDUwMTcyLTExFzAVBgNVBAoMDkRPQ1VNRU5UQSBTLkEuMQswCQYDVQQGEwJQWTAeFw0yMzAzMjgxNDUyMDBaFw0yNTAzMjcxNDUyMDBaMIG5MSMwIQYDVQQDDBpTRVJHSU8gREFNSUFOIEdBWU9TTyBMRUlURTESMBAGA1UEBRMJQ0kxMzgxNTczMRYwFAYDVQQqDA1TRVJHSU8gREFNSUFOMRUwEwYDVQQEDAxHQVlPU08gTEVJVEUxCzAJBgNVBAsMAkYyMTUwMwYDVQQKDCxDRVJUSUZJQ0FETyBDVUFMSUZJQ0FETyBERSBGSVJNQSBFTEVDVFJPTklDQTELMAkGA1UEBhMCUFkwggEiMA0GCSqGSIb3DQEBAQUAA4IBDwAwggEKAoIBAQDT0jiUd4vgyF7EJ/AwYhDKtUY+tplmA3/vP57W5lvug3lEYUbqEP0LzZLV9QwzyYJhB84Bvs4BIYGowgkIqpYyL9zgM5HFEa9r4wiVYi10r1CLRxoFCnTpr0GvDUQoauZVKtoQLgkJ+s1zSlzV2fIqstFOi9xg3oguHNtODAaeTV5Y1eLZBhXVvN34qWyWgc5WPdcZXV1TPfYVpqTBpESo305sV0e7U0QDYr4NrbNOtSA9+HN0zcgGh6jPSP5Uq3yc45eANoVeLL0GcKyn2lYTqHpP3igv6IVP5VTlBqlWwQqApqyGrGv8HwgPPNxAhobRAoNEbDmoPS3fgKXuP+mZ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zZ2F5b3Nv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6la41MhLB+gLPwVB36pvP/HI6uwwDgYDVR0PAQH/BAQDAgXgMA0GCSqGSIb3DQEBCwUAA4ICAQCslAfJRNkO9Md86Qxz5kLsuD+Zhrm5cWWh5cW0USKy4Er22Rdjb97MkGdZjZlFRjC747RfHJ2oqPBFuOOXB3R+5UeZOd2oiM6o6aafGlGwL1Xka5PPHrIOh29Drh+PSX5odXOS0iO1fFTlmaPIwtzxkOrF7QlfYU7s4Kwvy9NeoVm9KWXqVWFk+e488rl0tAUcbJn9Eoe3Tl4TZa1jOtyEZmJNqMhTnkliPfBh2nQljU7kciFj4jG4D9r3HBmK69MoN/gAYBLF+IOGbkkmQF6eBS67HT/svNl6KtcyqUQUCwfpEIecHxMJCm7OSwvqIHrTIDp42JPrRkD9H1+0ez3UugWmu5xEjFwGu6abIQAcvVShoO7jBy1dpXJurkKkrOHB3bP0Gv3b/gGCpcxOvOvH/j2Buu9cn3Tm5VL1TP/HPh3LXCfPcyY2OUKw3I5R/dnpOPOy2y4Iw9Ks61dQgRc9qpDmqPaW8K246lfyVYsTnDytZras+qFDZ59D5JOXkCEJxSjdHD3HHolrkm2eI48T/OYplhUgaa+lzR3s/a1BauswI8tGr4NOTPS5K5k0XfeW9bicq1bW07iYDNb+ou4kLj4FUmsDO9xAOgn/A7EE+TRN1EipjLLgvEN5Ul5Vub4Lyk1ifldDRoFmlZ5/k6jvvunEjiTmFadJi3FtwBKVb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oHJA4QOpeBcZKFtQ3FC13ErlqXoy9SvznauvuIu8qLM=</DigestValue>
      </Reference>
      <Reference URI="/xl/calcChain.xml?ContentType=application/vnd.openxmlformats-officedocument.spreadsheetml.calcChain+xml">
        <DigestMethod Algorithm="http://www.w3.org/2001/04/xmlenc#sha256"/>
        <DigestValue>VEJ/5ia3+c3lybS0nT0PPbZNTzEkpQVuZ6RR2386UBY=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rHhJil6HAnSYDvoC3QBzHTzg5sbPQuSCLMvitjd75II=</DigestValue>
      </Reference>
      <Reference URI="/xl/drawings/drawing10.xml?ContentType=application/vnd.openxmlformats-officedocument.drawing+xml">
        <DigestMethod Algorithm="http://www.w3.org/2001/04/xmlenc#sha256"/>
        <DigestValue>Zlpv0LAhDqplqTyH5Eg8xzg20BipR7GlQAp/qhz3Kow=</DigestValue>
      </Reference>
      <Reference URI="/xl/drawings/drawing11.xml?ContentType=application/vnd.openxmlformats-officedocument.drawing+xml">
        <DigestMethod Algorithm="http://www.w3.org/2001/04/xmlenc#sha256"/>
        <DigestValue>QrXihBYJO5U724PONayQ+IQVffNEEs2r/m+pwdBRpRo=</DigestValue>
      </Reference>
      <Reference URI="/xl/drawings/drawing12.xml?ContentType=application/vnd.openxmlformats-officedocument.drawing+xml">
        <DigestMethod Algorithm="http://www.w3.org/2001/04/xmlenc#sha256"/>
        <DigestValue>VDSliIt5KECVIYFjwgyfL/Jo6KCttSmutD2TAWfNaYo=</DigestValue>
      </Reference>
      <Reference URI="/xl/drawings/drawing13.xml?ContentType=application/vnd.openxmlformats-officedocument.drawing+xml">
        <DigestMethod Algorithm="http://www.w3.org/2001/04/xmlenc#sha256"/>
        <DigestValue>sqLhK38sgyQBmCjAyRFDSdtJPfyfqQ6bJVCE9d2wl9E=</DigestValue>
      </Reference>
      <Reference URI="/xl/drawings/drawing14.xml?ContentType=application/vnd.openxmlformats-officedocument.drawing+xml">
        <DigestMethod Algorithm="http://www.w3.org/2001/04/xmlenc#sha256"/>
        <DigestValue>HMqK9EzhVAHshSaahT8uaoYBqfpbHU09o2V/xYX/lj8=</DigestValue>
      </Reference>
      <Reference URI="/xl/drawings/drawing15.xml?ContentType=application/vnd.openxmlformats-officedocument.drawing+xml">
        <DigestMethod Algorithm="http://www.w3.org/2001/04/xmlenc#sha256"/>
        <DigestValue>AVjwSLutKzDKQY1QQWPoAd1/KQ7FV0kztfF1Q9ozwH0=</DigestValue>
      </Reference>
      <Reference URI="/xl/drawings/drawing16.xml?ContentType=application/vnd.openxmlformats-officedocument.drawing+xml">
        <DigestMethod Algorithm="http://www.w3.org/2001/04/xmlenc#sha256"/>
        <DigestValue>ohty8gMtJzSQe/alIlXRmgzKDwPAumuc1RR+2UJCikc=</DigestValue>
      </Reference>
      <Reference URI="/xl/drawings/drawing17.xml?ContentType=application/vnd.openxmlformats-officedocument.drawing+xml">
        <DigestMethod Algorithm="http://www.w3.org/2001/04/xmlenc#sha256"/>
        <DigestValue>nSosBalDzVCsurTh/us/+ABRkeicKQeXDqJrvA8FqxE=</DigestValue>
      </Reference>
      <Reference URI="/xl/drawings/drawing18.xml?ContentType=application/vnd.openxmlformats-officedocument.drawing+xml">
        <DigestMethod Algorithm="http://www.w3.org/2001/04/xmlenc#sha256"/>
        <DigestValue>ViqBQyzczha0qD4vbUG+oUApoGnFpVo6a01zpusdFF8=</DigestValue>
      </Reference>
      <Reference URI="/xl/drawings/drawing19.xml?ContentType=application/vnd.openxmlformats-officedocument.drawing+xml">
        <DigestMethod Algorithm="http://www.w3.org/2001/04/xmlenc#sha256"/>
        <DigestValue>MtqPsDD16peQO57sf+oDYgnykTaUeYBf+tVNQtYoR1k=</DigestValue>
      </Reference>
      <Reference URI="/xl/drawings/drawing2.xml?ContentType=application/vnd.openxmlformats-officedocument.drawing+xml">
        <DigestMethod Algorithm="http://www.w3.org/2001/04/xmlenc#sha256"/>
        <DigestValue>SgLTp7984az1Ww2UnaRpp7FVGaK1nXeb9F7HvwFgHiE=</DigestValue>
      </Reference>
      <Reference URI="/xl/drawings/drawing20.xml?ContentType=application/vnd.openxmlformats-officedocument.drawing+xml">
        <DigestMethod Algorithm="http://www.w3.org/2001/04/xmlenc#sha256"/>
        <DigestValue>R9XlnFIhITmJa47AB90EMDsH+RDwJt/63vI3+XyE3aM=</DigestValue>
      </Reference>
      <Reference URI="/xl/drawings/drawing21.xml?ContentType=application/vnd.openxmlformats-officedocument.drawing+xml">
        <DigestMethod Algorithm="http://www.w3.org/2001/04/xmlenc#sha256"/>
        <DigestValue>YM7obJUS+javrh7/IXpL5CI9asgeg0uT3o7gRqiOuqI=</DigestValue>
      </Reference>
      <Reference URI="/xl/drawings/drawing22.xml?ContentType=application/vnd.openxmlformats-officedocument.drawing+xml">
        <DigestMethod Algorithm="http://www.w3.org/2001/04/xmlenc#sha256"/>
        <DigestValue>nDnRjOZZQZopUtgJAESWa8c3AhyKXsiMeuNOF08abYU=</DigestValue>
      </Reference>
      <Reference URI="/xl/drawings/drawing23.xml?ContentType=application/vnd.openxmlformats-officedocument.drawing+xml">
        <DigestMethod Algorithm="http://www.w3.org/2001/04/xmlenc#sha256"/>
        <DigestValue>cU3ymLQoKPMsGSVBx9Uejt4FI7VYsWHJvbQOfFb9nII=</DigestValue>
      </Reference>
      <Reference URI="/xl/drawings/drawing24.xml?ContentType=application/vnd.openxmlformats-officedocument.drawing+xml">
        <DigestMethod Algorithm="http://www.w3.org/2001/04/xmlenc#sha256"/>
        <DigestValue>tnMrAfp2aj3dmeMIYF0dueAcc0c3jLBpVjcStdhIxos=</DigestValue>
      </Reference>
      <Reference URI="/xl/drawings/drawing25.xml?ContentType=application/vnd.openxmlformats-officedocument.drawing+xml">
        <DigestMethod Algorithm="http://www.w3.org/2001/04/xmlenc#sha256"/>
        <DigestValue>pJpEbH/1wZjT1kjxLi5eS+3mDqKnF3tMU1ZMWzivSA8=</DigestValue>
      </Reference>
      <Reference URI="/xl/drawings/drawing3.xml?ContentType=application/vnd.openxmlformats-officedocument.drawing+xml">
        <DigestMethod Algorithm="http://www.w3.org/2001/04/xmlenc#sha256"/>
        <DigestValue>uQeknGDETi7Uc+6qQLmca6SJpV6wIIPdHsA2uZfYNpg=</DigestValue>
      </Reference>
      <Reference URI="/xl/drawings/drawing4.xml?ContentType=application/vnd.openxmlformats-officedocument.drawing+xml">
        <DigestMethod Algorithm="http://www.w3.org/2001/04/xmlenc#sha256"/>
        <DigestValue>QCkXZkYLn81uiCBeTCs2XuaR979eF/MMjSscJBo6ngo=</DigestValue>
      </Reference>
      <Reference URI="/xl/drawings/drawing5.xml?ContentType=application/vnd.openxmlformats-officedocument.drawing+xml">
        <DigestMethod Algorithm="http://www.w3.org/2001/04/xmlenc#sha256"/>
        <DigestValue>CtdTdLIP4cgJwLxiaU4wmVv9YPOh++moGKL4uWk9GvY=</DigestValue>
      </Reference>
      <Reference URI="/xl/drawings/drawing6.xml?ContentType=application/vnd.openxmlformats-officedocument.drawing+xml">
        <DigestMethod Algorithm="http://www.w3.org/2001/04/xmlenc#sha256"/>
        <DigestValue>d7uHc9AmgNI3257Pw7xz7Jwo7ITWHkUz7yghd4/eR28=</DigestValue>
      </Reference>
      <Reference URI="/xl/drawings/drawing7.xml?ContentType=application/vnd.openxmlformats-officedocument.drawing+xml">
        <DigestMethod Algorithm="http://www.w3.org/2001/04/xmlenc#sha256"/>
        <DigestValue>J5NteTs3u4B3x1ZHChjl7jWrJDzfNo9jp7wC8qg5f1Y=</DigestValue>
      </Reference>
      <Reference URI="/xl/drawings/drawing8.xml?ContentType=application/vnd.openxmlformats-officedocument.drawing+xml">
        <DigestMethod Algorithm="http://www.w3.org/2001/04/xmlenc#sha256"/>
        <DigestValue>8qd3N6iC8faccfGZQkGV0cjGKhIFmGXAAojkCR2uhAM=</DigestValue>
      </Reference>
      <Reference URI="/xl/drawings/drawing9.xml?ContentType=application/vnd.openxmlformats-officedocument.drawing+xml">
        <DigestMethod Algorithm="http://www.w3.org/2001/04/xmlenc#sha256"/>
        <DigestValue>DEx8g/9mGCfWUoms89StKHVyb2nz2RoWOdqNDkAK2ZU=</DigestValue>
      </Reference>
      <Reference URI="/xl/drawings/vmlDrawing1.vml?ContentType=application/vnd.openxmlformats-officedocument.vmlDrawing">
        <DigestMethod Algorithm="http://www.w3.org/2001/04/xmlenc#sha256"/>
        <DigestValue>R86gZUJO3OlvFs+dWq7/bQQKI4FVEIr3z81SwqtVBWA=</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XuNIRz95p384HAN3ROezxR+2W1dDLyRaN4X77KN+PzY=</DigestValue>
      </Reference>
      <Reference URI="/xl/media/image3.emf?ContentType=image/x-emf">
        <DigestMethod Algorithm="http://www.w3.org/2001/04/xmlenc#sha256"/>
        <DigestValue>VW915kXXeCR4jaG+HqfoQ5fdaXdtsSwHIjhsXzZBvhA=</DigestValue>
      </Reference>
      <Reference URI="/xl/media/image4.emf?ContentType=image/x-emf">
        <DigestMethod Algorithm="http://www.w3.org/2001/04/xmlenc#sha256"/>
        <DigestValue>Gf1QGjoBHMBURgSen0AnkVuYdf9RVxOFAwYPjAAJ1RE=</DigestValue>
      </Reference>
      <Reference URI="/xl/printerSettings/printerSettings1.bin?ContentType=application/vnd.openxmlformats-officedocument.spreadsheetml.printerSettings">
        <DigestMethod Algorithm="http://www.w3.org/2001/04/xmlenc#sha256"/>
        <DigestValue>64ZZ9j1LnmY9qkEOF2s2badQm4ORVJq7nz4WXLmNXoc=</DigestValue>
      </Reference>
      <Reference URI="/xl/printerSettings/printerSettings10.bin?ContentType=application/vnd.openxmlformats-officedocument.spreadsheetml.printerSettings">
        <DigestMethod Algorithm="http://www.w3.org/2001/04/xmlenc#sha256"/>
        <DigestValue>ZG8ETbYGd4Q7vZETdbJFGEZP0pREZh3fnfoymfK5lRA=</DigestValue>
      </Reference>
      <Reference URI="/xl/printerSettings/printerSettings11.bin?ContentType=application/vnd.openxmlformats-officedocument.spreadsheetml.printerSettings">
        <DigestMethod Algorithm="http://www.w3.org/2001/04/xmlenc#sha256"/>
        <DigestValue>ZG8ETbYGd4Q7vZETdbJFGEZP0pREZh3fnfoymfK5lRA=</DigestValue>
      </Reference>
      <Reference URI="/xl/printerSettings/printerSettings12.bin?ContentType=application/vnd.openxmlformats-officedocument.spreadsheetml.printerSettings">
        <DigestMethod Algorithm="http://www.w3.org/2001/04/xmlenc#sha256"/>
        <DigestValue>9RYE1TqXvR6xzZajvqVkoIjr+krJlGQLc6klCyVxQL0=</DigestValue>
      </Reference>
      <Reference URI="/xl/printerSettings/printerSettings13.bin?ContentType=application/vnd.openxmlformats-officedocument.spreadsheetml.printerSettings">
        <DigestMethod Algorithm="http://www.w3.org/2001/04/xmlenc#sha256"/>
        <DigestValue>ZG8ETbYGd4Q7vZETdbJFGEZP0pREZh3fnfoymfK5lRA=</DigestValue>
      </Reference>
      <Reference URI="/xl/printerSettings/printerSettings14.bin?ContentType=application/vnd.openxmlformats-officedocument.spreadsheetml.printerSettings">
        <DigestMethod Algorithm="http://www.w3.org/2001/04/xmlenc#sha256"/>
        <DigestValue>ZG8ETbYGd4Q7vZETdbJFGEZP0pREZh3fnfoymfK5lRA=</DigestValue>
      </Reference>
      <Reference URI="/xl/printerSettings/printerSettings15.bin?ContentType=application/vnd.openxmlformats-officedocument.spreadsheetml.printerSettings">
        <DigestMethod Algorithm="http://www.w3.org/2001/04/xmlenc#sha256"/>
        <DigestValue>ZG8ETbYGd4Q7vZETdbJFGEZP0pREZh3fnfoymfK5lRA=</DigestValue>
      </Reference>
      <Reference URI="/xl/printerSettings/printerSettings16.bin?ContentType=application/vnd.openxmlformats-officedocument.spreadsheetml.printerSettings">
        <DigestMethod Algorithm="http://www.w3.org/2001/04/xmlenc#sha256"/>
        <DigestValue>64ZZ9j1LnmY9qkEOF2s2badQm4ORVJq7nz4WXLmNXoc=</DigestValue>
      </Reference>
      <Reference URI="/xl/printerSettings/printerSettings17.bin?ContentType=application/vnd.openxmlformats-officedocument.spreadsheetml.printerSettings">
        <DigestMethod Algorithm="http://www.w3.org/2001/04/xmlenc#sha256"/>
        <DigestValue>ZG8ETbYGd4Q7vZETdbJFGEZP0pREZh3fnfoymfK5lRA=</DigestValue>
      </Reference>
      <Reference URI="/xl/printerSettings/printerSettings18.bin?ContentType=application/vnd.openxmlformats-officedocument.spreadsheetml.printerSettings">
        <DigestMethod Algorithm="http://www.w3.org/2001/04/xmlenc#sha256"/>
        <DigestValue>ZG8ETbYGd4Q7vZETdbJFGEZP0pREZh3fnfoymfK5lRA=</DigestValue>
      </Reference>
      <Reference URI="/xl/printerSettings/printerSettings19.bin?ContentType=application/vnd.openxmlformats-officedocument.spreadsheetml.printerSettings">
        <DigestMethod Algorithm="http://www.w3.org/2001/04/xmlenc#sha256"/>
        <DigestValue>ZG8ETbYGd4Q7vZETdbJFGEZP0pREZh3fnfoymfK5lRA=</DigestValue>
      </Reference>
      <Reference URI="/xl/printerSettings/printerSettings2.bin?ContentType=application/vnd.openxmlformats-officedocument.spreadsheetml.printerSettings">
        <DigestMethod Algorithm="http://www.w3.org/2001/04/xmlenc#sha256"/>
        <DigestValue>zpqm9KdG7q4hTs+JgB1h4zRGcIr0V6inP32pxkU95L8=</DigestValue>
      </Reference>
      <Reference URI="/xl/printerSettings/printerSettings20.bin?ContentType=application/vnd.openxmlformats-officedocument.spreadsheetml.printerSettings">
        <DigestMethod Algorithm="http://www.w3.org/2001/04/xmlenc#sha256"/>
        <DigestValue>ZG8ETbYGd4Q7vZETdbJFGEZP0pREZh3fnfoymfK5lRA=</DigestValue>
      </Reference>
      <Reference URI="/xl/printerSettings/printerSettings21.bin?ContentType=application/vnd.openxmlformats-officedocument.spreadsheetml.printerSettings">
        <DigestMethod Algorithm="http://www.w3.org/2001/04/xmlenc#sha256"/>
        <DigestValue>9RYE1TqXvR6xzZajvqVkoIjr+krJlGQLc6klCyVxQL0=</DigestValue>
      </Reference>
      <Reference URI="/xl/printerSettings/printerSettings22.bin?ContentType=application/vnd.openxmlformats-officedocument.spreadsheetml.printerSettings">
        <DigestMethod Algorithm="http://www.w3.org/2001/04/xmlenc#sha256"/>
        <DigestValue>ZG8ETbYGd4Q7vZETdbJFGEZP0pREZh3fnfoymfK5lRA=</DigestValue>
      </Reference>
      <Reference URI="/xl/printerSettings/printerSettings3.bin?ContentType=application/vnd.openxmlformats-officedocument.spreadsheetml.printerSettings">
        <DigestMethod Algorithm="http://www.w3.org/2001/04/xmlenc#sha256"/>
        <DigestValue>ZG8ETbYGd4Q7vZETdbJFGEZP0pREZh3fnfoymfK5lRA=</DigestValue>
      </Reference>
      <Reference URI="/xl/printerSettings/printerSettings4.bin?ContentType=application/vnd.openxmlformats-officedocument.spreadsheetml.printerSettings">
        <DigestMethod Algorithm="http://www.w3.org/2001/04/xmlenc#sha256"/>
        <DigestValue>9RYE1TqXvR6xzZajvqVkoIjr+krJlGQLc6klCyVxQL0=</DigestValue>
      </Reference>
      <Reference URI="/xl/printerSettings/printerSettings5.bin?ContentType=application/vnd.openxmlformats-officedocument.spreadsheetml.printerSettings">
        <DigestMethod Algorithm="http://www.w3.org/2001/04/xmlenc#sha256"/>
        <DigestValue>ZG8ETbYGd4Q7vZETdbJFGEZP0pREZh3fnfoymfK5lRA=</DigestValue>
      </Reference>
      <Reference URI="/xl/printerSettings/printerSettings6.bin?ContentType=application/vnd.openxmlformats-officedocument.spreadsheetml.printerSettings">
        <DigestMethod Algorithm="http://www.w3.org/2001/04/xmlenc#sha256"/>
        <DigestValue>ZG8ETbYGd4Q7vZETdbJFGEZP0pREZh3fnfoymfK5lRA=</DigestValue>
      </Reference>
      <Reference URI="/xl/printerSettings/printerSettings7.bin?ContentType=application/vnd.openxmlformats-officedocument.spreadsheetml.printerSettings">
        <DigestMethod Algorithm="http://www.w3.org/2001/04/xmlenc#sha256"/>
        <DigestValue>ZG8ETbYGd4Q7vZETdbJFGEZP0pREZh3fnfoymfK5lRA=</DigestValue>
      </Reference>
      <Reference URI="/xl/printerSettings/printerSettings8.bin?ContentType=application/vnd.openxmlformats-officedocument.spreadsheetml.printerSettings">
        <DigestMethod Algorithm="http://www.w3.org/2001/04/xmlenc#sha256"/>
        <DigestValue>ZG8ETbYGd4Q7vZETdbJFGEZP0pREZh3fnfoymfK5lRA=</DigestValue>
      </Reference>
      <Reference URI="/xl/printerSettings/printerSettings9.bin?ContentType=application/vnd.openxmlformats-officedocument.spreadsheetml.printerSettings">
        <DigestMethod Algorithm="http://www.w3.org/2001/04/xmlenc#sha256"/>
        <DigestValue>ZG8ETbYGd4Q7vZETdbJFGEZP0pREZh3fnfoymfK5lRA=</DigestValue>
      </Reference>
      <Reference URI="/xl/sharedStrings.xml?ContentType=application/vnd.openxmlformats-officedocument.spreadsheetml.sharedStrings+xml">
        <DigestMethod Algorithm="http://www.w3.org/2001/04/xmlenc#sha256"/>
        <DigestValue>pBgF6Lz9KeKeOYsB2puQFD5Cyx5s5oy8wWXrzfpyrwg=</DigestValue>
      </Reference>
      <Reference URI="/xl/styles.xml?ContentType=application/vnd.openxmlformats-officedocument.spreadsheetml.styles+xml">
        <DigestMethod Algorithm="http://www.w3.org/2001/04/xmlenc#sha256"/>
        <DigestValue>90a7RiLWto0ZG0IKWxphhAGM59IJuWsMGd4LFUqw5Ww=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NOEH6HxTHVDuurdIcY9wXA53LP+FrUYDVqSGiCT9KC0=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GdRBj2mGnYyLegrp84wgTKJE6BXeB9So+s4Ug8QjSps=</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fC2ZbBpdAApU6oS2xv3+/uFgjoii7E/aJcMX8yFy2oM=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10+6tIMG0zpLz2lkzCnTIpT2yEP2bwPtKBsNUCsnOxE=</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ccGINyZan0FIyV97JR++eaAU5OtPaTDOmgavH09m+a8=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R4337AXJd1rDAGsMdHbv7SbP++yLfEvRQ7bz6E4fIyc=</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cP0jiOBd0mm8gjkVLx2rQC95Ualp7bjsBdXReKUU53M=</DigestValue>
      </Reference>
      <Reference URI="/xl/worksheets/sheet10.xml?ContentType=application/vnd.openxmlformats-officedocument.spreadsheetml.worksheet+xml">
        <DigestMethod Algorithm="http://www.w3.org/2001/04/xmlenc#sha256"/>
        <DigestValue>pAce81+kO7r+0XDDlThHxhl7G3SfDB37YxDAgvQ2z8o=</DigestValue>
      </Reference>
      <Reference URI="/xl/worksheets/sheet11.xml?ContentType=application/vnd.openxmlformats-officedocument.spreadsheetml.worksheet+xml">
        <DigestMethod Algorithm="http://www.w3.org/2001/04/xmlenc#sha256"/>
        <DigestValue>iFe/wAHemNpQXhoUw4rHEEWoIsTW+eEDhOEaHBNbrhY=</DigestValue>
      </Reference>
      <Reference URI="/xl/worksheets/sheet12.xml?ContentType=application/vnd.openxmlformats-officedocument.spreadsheetml.worksheet+xml">
        <DigestMethod Algorithm="http://www.w3.org/2001/04/xmlenc#sha256"/>
        <DigestValue>t8oN/+PBCCPBIkXUWyNwftJl5bdsfattjRlwY2jQ4u0=</DigestValue>
      </Reference>
      <Reference URI="/xl/worksheets/sheet13.xml?ContentType=application/vnd.openxmlformats-officedocument.spreadsheetml.worksheet+xml">
        <DigestMethod Algorithm="http://www.w3.org/2001/04/xmlenc#sha256"/>
        <DigestValue>Jd7xGrO9n0DZcpi2Duw/CYwGtbUZpjyYgqICJDbeZBE=</DigestValue>
      </Reference>
      <Reference URI="/xl/worksheets/sheet14.xml?ContentType=application/vnd.openxmlformats-officedocument.spreadsheetml.worksheet+xml">
        <DigestMethod Algorithm="http://www.w3.org/2001/04/xmlenc#sha256"/>
        <DigestValue>ZHTtTe26ND89qtLRlYRL91U+bmTKgSf4/ogmKG2LJ6A=</DigestValue>
      </Reference>
      <Reference URI="/xl/worksheets/sheet15.xml?ContentType=application/vnd.openxmlformats-officedocument.spreadsheetml.worksheet+xml">
        <DigestMethod Algorithm="http://www.w3.org/2001/04/xmlenc#sha256"/>
        <DigestValue>29Hdgb8tMYdoLKz6VTVXaChlarpwYnOWhsQgQVs6c5Q=</DigestValue>
      </Reference>
      <Reference URI="/xl/worksheets/sheet16.xml?ContentType=application/vnd.openxmlformats-officedocument.spreadsheetml.worksheet+xml">
        <DigestMethod Algorithm="http://www.w3.org/2001/04/xmlenc#sha256"/>
        <DigestValue>zZd+Z2Y28Uk5cwnCBZkSGM+YypYmJEyO+LJEHxAVabc=</DigestValue>
      </Reference>
      <Reference URI="/xl/worksheets/sheet17.xml?ContentType=application/vnd.openxmlformats-officedocument.spreadsheetml.worksheet+xml">
        <DigestMethod Algorithm="http://www.w3.org/2001/04/xmlenc#sha256"/>
        <DigestValue>1INcgjcTYhebTpIUch9hsFhdDiNRU8OHMUc9txdXUD0=</DigestValue>
      </Reference>
      <Reference URI="/xl/worksheets/sheet18.xml?ContentType=application/vnd.openxmlformats-officedocument.spreadsheetml.worksheet+xml">
        <DigestMethod Algorithm="http://www.w3.org/2001/04/xmlenc#sha256"/>
        <DigestValue>rXfNqXV6gZ7u25IC3a44NbHJfGrm0xVIybPupQYrtRU=</DigestValue>
      </Reference>
      <Reference URI="/xl/worksheets/sheet19.xml?ContentType=application/vnd.openxmlformats-officedocument.spreadsheetml.worksheet+xml">
        <DigestMethod Algorithm="http://www.w3.org/2001/04/xmlenc#sha256"/>
        <DigestValue>oxKWXRRljWCZhp6/w8fx32v5tsroR+gJW5HmInusYK0=</DigestValue>
      </Reference>
      <Reference URI="/xl/worksheets/sheet2.xml?ContentType=application/vnd.openxmlformats-officedocument.spreadsheetml.worksheet+xml">
        <DigestMethod Algorithm="http://www.w3.org/2001/04/xmlenc#sha256"/>
        <DigestValue>G71IGcHawAB7xW5lNsEeOTbPm3nWbPrAHoxoBh34Hck=</DigestValue>
      </Reference>
      <Reference URI="/xl/worksheets/sheet20.xml?ContentType=application/vnd.openxmlformats-officedocument.spreadsheetml.worksheet+xml">
        <DigestMethod Algorithm="http://www.w3.org/2001/04/xmlenc#sha256"/>
        <DigestValue>MKihirvpa8Lc/5kbPGLkbFZfoPJHv5e5jXaFMlyZoHU=</DigestValue>
      </Reference>
      <Reference URI="/xl/worksheets/sheet21.xml?ContentType=application/vnd.openxmlformats-officedocument.spreadsheetml.worksheet+xml">
        <DigestMethod Algorithm="http://www.w3.org/2001/04/xmlenc#sha256"/>
        <DigestValue>OwdSnfl/2YYFw3hJpL3yAmnwL+2Eo3OR3LUUEFZujss=</DigestValue>
      </Reference>
      <Reference URI="/xl/worksheets/sheet22.xml?ContentType=application/vnd.openxmlformats-officedocument.spreadsheetml.worksheet+xml">
        <DigestMethod Algorithm="http://www.w3.org/2001/04/xmlenc#sha256"/>
        <DigestValue>Y4kONNMIHpGE6zZfd4UrpNB5TLhQ11Laxb2avfSJYCs=</DigestValue>
      </Reference>
      <Reference URI="/xl/worksheets/sheet23.xml?ContentType=application/vnd.openxmlformats-officedocument.spreadsheetml.worksheet+xml">
        <DigestMethod Algorithm="http://www.w3.org/2001/04/xmlenc#sha256"/>
        <DigestValue>7S3N49NTmRU76pknMl7cBBJEuD8RtWbGNVhB/EfpKXQ=</DigestValue>
      </Reference>
      <Reference URI="/xl/worksheets/sheet24.xml?ContentType=application/vnd.openxmlformats-officedocument.spreadsheetml.worksheet+xml">
        <DigestMethod Algorithm="http://www.w3.org/2001/04/xmlenc#sha256"/>
        <DigestValue>lZYHkMezIPT3GYVblXSykWtr4L8XPcRjIDdzaFOtJWU=</DigestValue>
      </Reference>
      <Reference URI="/xl/worksheets/sheet25.xml?ContentType=application/vnd.openxmlformats-officedocument.spreadsheetml.worksheet+xml">
        <DigestMethod Algorithm="http://www.w3.org/2001/04/xmlenc#sha256"/>
        <DigestValue>va49XRdW66C0/RxUgrxRMQVBfL6qX+Pxhv8K7EipFvc=</DigestValue>
      </Reference>
      <Reference URI="/xl/worksheets/sheet3.xml?ContentType=application/vnd.openxmlformats-officedocument.spreadsheetml.worksheet+xml">
        <DigestMethod Algorithm="http://www.w3.org/2001/04/xmlenc#sha256"/>
        <DigestValue>fgALSPNeusRAl917QDUB5B4dJ+prngJVybm/nygTdhM=</DigestValue>
      </Reference>
      <Reference URI="/xl/worksheets/sheet4.xml?ContentType=application/vnd.openxmlformats-officedocument.spreadsheetml.worksheet+xml">
        <DigestMethod Algorithm="http://www.w3.org/2001/04/xmlenc#sha256"/>
        <DigestValue>WpPo9FM7ExipeiiHGyc8JHYYctvt9hJV89KQPO15VoA=</DigestValue>
      </Reference>
      <Reference URI="/xl/worksheets/sheet5.xml?ContentType=application/vnd.openxmlformats-officedocument.spreadsheetml.worksheet+xml">
        <DigestMethod Algorithm="http://www.w3.org/2001/04/xmlenc#sha256"/>
        <DigestValue>DsKW0Ly56kKH0l+slnpw5SnUvPKTU/gBzurKSoG9yBw=</DigestValue>
      </Reference>
      <Reference URI="/xl/worksheets/sheet6.xml?ContentType=application/vnd.openxmlformats-officedocument.spreadsheetml.worksheet+xml">
        <DigestMethod Algorithm="http://www.w3.org/2001/04/xmlenc#sha256"/>
        <DigestValue>/75EieVJyFqA+2YzB9zFLDwug1gOoohD3BS4xZvGr7c=</DigestValue>
      </Reference>
      <Reference URI="/xl/worksheets/sheet7.xml?ContentType=application/vnd.openxmlformats-officedocument.spreadsheetml.worksheet+xml">
        <DigestMethod Algorithm="http://www.w3.org/2001/04/xmlenc#sha256"/>
        <DigestValue>JJHxD7zf9Jpdm/587owr6GltODjd8CJ8GRMAB4heUMU=</DigestValue>
      </Reference>
      <Reference URI="/xl/worksheets/sheet8.xml?ContentType=application/vnd.openxmlformats-officedocument.spreadsheetml.worksheet+xml">
        <DigestMethod Algorithm="http://www.w3.org/2001/04/xmlenc#sha256"/>
        <DigestValue>Sis3mluyIb5Q+bJMiJ7ov2z+0vB+gI2eymsoStZIVC4=</DigestValue>
      </Reference>
      <Reference URI="/xl/worksheets/sheet9.xml?ContentType=application/vnd.openxmlformats-officedocument.spreadsheetml.worksheet+xml">
        <DigestMethod Algorithm="http://www.w3.org/2001/04/xmlenc#sha256"/>
        <DigestValue>Kjqg9FryEJJ8x/xSZ5S1EfntKuOq6aIjSvycMp0xtEQ=</DigestValue>
      </Reference>
    </Manifest>
    <SignatureProperties>
      <SignatureProperty Id="idSignatureTime" Target="#idPackageSignature">
        <mdssi:SignatureTime xmlns:mdssi="http://schemas.openxmlformats.org/package/2006/digital-signature">
          <mdssi:Format>YYYY-MM-DDThh:mm:ssTZD</mdssi:Format>
          <mdssi:Value>2024-03-27T23:51:28Z</mdssi:Value>
        </mdssi:SignatureTime>
      </SignatureProperty>
    </SignatureProperties>
  </Object>
  <Object Id="idOfficeObject">
    <SignatureProperties>
      <SignatureProperty Id="idOfficeV1Details" Target="#idPackageSignature">
        <SignatureInfoV1 xmlns="http://schemas.microsoft.com/office/2006/digsig">
          <SetupID>{27B36E15-A6EE-43D3-8383-B8A57C364B39}</SetupID>
          <SignatureText>Sergio Gayoso</SignatureText>
          <SignatureImage/>
          <SignatureComments/>
          <WindowsVersion>10.0</WindowsVersion>
          <OfficeVersion>16.0.17328/26</OfficeVersion>
          <ApplicationVersion>16.0.17328</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2024-03-27T23:51:28Z</xd:SigningTime>
          <xd:SigningCertificate>
            <xd:Cert>
              <xd:CertDigest>
                <DigestMethod Algorithm="http://www.w3.org/2001/04/xmlenc#sha256"/>
                <DigestValue>F4E1oMkGx4P/DKDD5wX+jdoGgUIEj3KLBvwNk8bJNEk=</DigestValue>
              </xd:CertDigest>
              <xd:IssuerSerial>
                <X509IssuerName>C=PY, O=DOCUMENTA S.A., SERIALNUMBER=RUC80050172-1, CN=CA-DOCUMENTA S.A.</X509IssuerName>
                <X509SerialNumber>8835902579755493116</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CYFwAAwAsAACBFTUYAAAEAuBoAAKI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q6p7QauqekEfAQAABgAAAAkAAABMAAAAAAAAAAAAAAAAAAAA//////////9gAAAAMgA3AC8AMw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AA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Object Id="idInvalidSigLnImg">AQAAAGwAAAAAAAAAAAAAAH8BAAC/AAAAAAAAAAAAAACYFwAAwAsAACBFTUYAAAEAuCMAAKk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auqek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AA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12CtLX+gxW/Sh12Js/EInfIqum1rPGUhPm9DcphZSHU=</DigestValue>
    </Reference>
    <Reference Type="http://www.w3.org/2000/09/xmldsig#Object" URI="#idOfficeObject">
      <DigestMethod Algorithm="http://www.w3.org/2001/04/xmlenc#sha256"/>
      <DigestValue>DN6yvDtIQryGgmDxviv7bvplnHkVLuNaoFWER4556Is=</DigestValue>
    </Reference>
    <Reference Type="http://uri.etsi.org/01903#SignedProperties" URI="#idSignedProperties">
      <Transforms>
        <Transform Algorithm="http://www.w3.org/TR/2001/REC-xml-c14n-20010315"/>
      </Transforms>
      <DigestMethod Algorithm="http://www.w3.org/2001/04/xmlenc#sha256"/>
      <DigestValue>GLQwVQJgjuHaBp/+B3mdDe8Sfz4HBRC8FAdOJnjyQJg=</DigestValue>
    </Reference>
    <Reference Type="http://www.w3.org/2000/09/xmldsig#Object" URI="#idValidSigLnImg">
      <DigestMethod Algorithm="http://www.w3.org/2001/04/xmlenc#sha256"/>
      <DigestValue>eIxyEicEuGLtr96UTUQUeUqdIQ+pffYdogWSOGWkkXo=</DigestValue>
    </Reference>
    <Reference Type="http://www.w3.org/2000/09/xmldsig#Object" URI="#idInvalidSigLnImg">
      <DigestMethod Algorithm="http://www.w3.org/2001/04/xmlenc#sha256"/>
      <DigestValue>o3Z8rNA9LGNSWkYNbCxOeDr8phue9vIy5RBawz4vDEQ=</DigestValue>
    </Reference>
  </SignedInfo>
  <SignatureValue>Y29fSrF3Dbkb5MvCJ9rO/jKfUskcClMmfluwPWeJqvQ6FfO0p81+42lNF3uCGo1x16E3TXpT6ZYq
+YuXa7H4N2wS0saLLTZ1y33NvC7Lxi0BItAhFGLIHmwuv0G6ljGmmMq8djHRj5lEpZWN28eOfPTD
xNUehfjkO8ItOzMxt9RZOEwHyuMZdX5PZbazq2P13dGGdPnAMrzVYljEQ9mh7SnpF48vn3yZgzrV
ftC4DuSnq8AG6a7dUAcmWOHcflmbpyUTg3DqB1oSqDp4bKeugm0AYRYqfxEwNQMb0uh3DYYu1tj1
mzPsuSQMo0fksK6aUUT2AlccySuMKDZ5CZFI2w==</SignatureValue>
  <KeyInfo>
    <X509Data>
      <X509Certificate>MIIIfDCCBmSgAwIBAgIIAf+qN/aChA0wDQYJKoZIhvcNAQELBQAwWjEaMBgGA1UEAwwRQ0EtRE9DVU1FTlRBIFMuQS4xFjAUBgNVBAUTDVJVQzgwMDUwMTcyLTExFzAVBgNVBAoMDkRPQ1VNRU5UQSBTLkEuMQswCQYDVQQGEwJQWTAeFw0yMzA2MTkxODM4MDBaFw0yNTA2MTgxODM4MDBaMIGzMSAwHgYDVQQDDBdNQVVSSUNJTyBWQUxERVogUklWRVJPUzESMBAGA1UEBRMJQ0k5MDAxMDMzMREwDwYDVQQqDAhNQVVSSUNJTzEXMBUGA1UEBAwOVkFMREVaIFJJVkVST1MxCzAJBgNVBAsMAkYyMTUwMwYDVQQKDCxDRVJUSUZJQ0FETyBDVUFMSUZJQ0FETyBERSBGSVJNQSBFTEVDVFJPTklDQTELMAkGA1UEBhMCUFkwggEiMA0GCSqGSIb3DQEBAQUAA4IBDwAwggEKAoIBAQDT3KSHCi/NAKF/ESD/uMNaGVFLbHXg+cVtyf8Iecxd5vQcgoDDIRAS03dQoP2/0B7lgzQ92F0Oo7hc9FCQ196Z9ri3txkx0oxqSTdTSTvlCSGyB0v8hqL11gXMCO4rLtmTtWoJGhHGzGyXbcd58yIXjyYFUoCumxLAlRKWPX962/pFsAhIbWyxFo7Z6tcgdIf9c2QZBxmuvUKQh4a68KLe1PIqbRYvAZtm+4XsCzoyL6E/QzGKHSQkyzgSWeN9VPCkifoxuo09FEawAWVoD6tVm7TuEoZ+f8oEltUBMwUzOPnz2CsSeBgAc6jvwgnWbeymvoa1Hq8PxpnS6AXAhtF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tdmFsZGV6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7Ss8EhzKfff6kX/pUfLkxWKivzowDgYDVR0PAQH/BAQDAgXgMA0GCSqGSIb3DQEBCwUAA4ICAQBHOQaC1CiT3W9+T1RcSGArMlp9V5SHZ6AKuwzFPv8/M2pvJU4eXy4+GFHBZivgDoEqZYHf1MuUOZtJK1zCjGQEXvsp77Gs1U3h74uYJkrKyBU1wd+IKvulU1z3S8t09Fv7Czw/QjGu9WqCI1k1D8nEd0Otvl6cJIrtlj/Dn1vgXSVNGMIwHYC+Th4OusUCbVXlfK127rnMQSoYN67lTOTLRmT6GRDVLKGNl3XFeEtZF/3AieZw/vXaEqJWLDA41oomrXKl4Ih6gp8RBUoMZydQRiFPhc0gc2TeBKltB2RIeQbZJ/V5Ot5B5l0kyM8b8PDb283lggKfseYDL0E4CkKMhx8a/FvDrADvgdxFfJaDopjShfUCstzmydLRGLEwW5TiULTF2RZZvmJMeBuW4rHkWN0SgbIQ7B3OFr2nehh+PnmmGSx/gRfRDUUpU7oDVFOn+ZkaniqQwkGF4kPItajMLnP3yu5LwJDwKoJJ5bdSlFfO/25bD7TJvJNGRsEls4gFH2UNOp7aBaSLfhQIv1FMuRXhzbZBFXkxObGptnPviVIVqjnmoODengvfKU+Vo1F3EPb9iXiveZ048Zv5GzUgmFt1ZSiSpJ5WhAKgtGbW5uuN6Z0nmP8+CkY0pMTEwIwykcXmDug2xMBNEEHZ14vZKhACJSEIpq3YAwNmlxHo/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oHJA4QOpeBcZKFtQ3FC13ErlqXoy9SvznauvuIu8qLM=</DigestValue>
      </Reference>
      <Reference URI="/xl/calcChain.xml?ContentType=application/vnd.openxmlformats-officedocument.spreadsheetml.calcChain+xml">
        <DigestMethod Algorithm="http://www.w3.org/2001/04/xmlenc#sha256"/>
        <DigestValue>VEJ/5ia3+c3lybS0nT0PPbZNTzEkpQVuZ6RR2386UBY=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rHhJil6HAnSYDvoC3QBzHTzg5sbPQuSCLMvitjd75II=</DigestValue>
      </Reference>
      <Reference URI="/xl/drawings/drawing10.xml?ContentType=application/vnd.openxmlformats-officedocument.drawing+xml">
        <DigestMethod Algorithm="http://www.w3.org/2001/04/xmlenc#sha256"/>
        <DigestValue>Zlpv0LAhDqplqTyH5Eg8xzg20BipR7GlQAp/qhz3Kow=</DigestValue>
      </Reference>
      <Reference URI="/xl/drawings/drawing11.xml?ContentType=application/vnd.openxmlformats-officedocument.drawing+xml">
        <DigestMethod Algorithm="http://www.w3.org/2001/04/xmlenc#sha256"/>
        <DigestValue>QrXihBYJO5U724PONayQ+IQVffNEEs2r/m+pwdBRpRo=</DigestValue>
      </Reference>
      <Reference URI="/xl/drawings/drawing12.xml?ContentType=application/vnd.openxmlformats-officedocument.drawing+xml">
        <DigestMethod Algorithm="http://www.w3.org/2001/04/xmlenc#sha256"/>
        <DigestValue>VDSliIt5KECVIYFjwgyfL/Jo6KCttSmutD2TAWfNaYo=</DigestValue>
      </Reference>
      <Reference URI="/xl/drawings/drawing13.xml?ContentType=application/vnd.openxmlformats-officedocument.drawing+xml">
        <DigestMethod Algorithm="http://www.w3.org/2001/04/xmlenc#sha256"/>
        <DigestValue>sqLhK38sgyQBmCjAyRFDSdtJPfyfqQ6bJVCE9d2wl9E=</DigestValue>
      </Reference>
      <Reference URI="/xl/drawings/drawing14.xml?ContentType=application/vnd.openxmlformats-officedocument.drawing+xml">
        <DigestMethod Algorithm="http://www.w3.org/2001/04/xmlenc#sha256"/>
        <DigestValue>HMqK9EzhVAHshSaahT8uaoYBqfpbHU09o2V/xYX/lj8=</DigestValue>
      </Reference>
      <Reference URI="/xl/drawings/drawing15.xml?ContentType=application/vnd.openxmlformats-officedocument.drawing+xml">
        <DigestMethod Algorithm="http://www.w3.org/2001/04/xmlenc#sha256"/>
        <DigestValue>AVjwSLutKzDKQY1QQWPoAd1/KQ7FV0kztfF1Q9ozwH0=</DigestValue>
      </Reference>
      <Reference URI="/xl/drawings/drawing16.xml?ContentType=application/vnd.openxmlformats-officedocument.drawing+xml">
        <DigestMethod Algorithm="http://www.w3.org/2001/04/xmlenc#sha256"/>
        <DigestValue>ohty8gMtJzSQe/alIlXRmgzKDwPAumuc1RR+2UJCikc=</DigestValue>
      </Reference>
      <Reference URI="/xl/drawings/drawing17.xml?ContentType=application/vnd.openxmlformats-officedocument.drawing+xml">
        <DigestMethod Algorithm="http://www.w3.org/2001/04/xmlenc#sha256"/>
        <DigestValue>nSosBalDzVCsurTh/us/+ABRkeicKQeXDqJrvA8FqxE=</DigestValue>
      </Reference>
      <Reference URI="/xl/drawings/drawing18.xml?ContentType=application/vnd.openxmlformats-officedocument.drawing+xml">
        <DigestMethod Algorithm="http://www.w3.org/2001/04/xmlenc#sha256"/>
        <DigestValue>ViqBQyzczha0qD4vbUG+oUApoGnFpVo6a01zpusdFF8=</DigestValue>
      </Reference>
      <Reference URI="/xl/drawings/drawing19.xml?ContentType=application/vnd.openxmlformats-officedocument.drawing+xml">
        <DigestMethod Algorithm="http://www.w3.org/2001/04/xmlenc#sha256"/>
        <DigestValue>MtqPsDD16peQO57sf+oDYgnykTaUeYBf+tVNQtYoR1k=</DigestValue>
      </Reference>
      <Reference URI="/xl/drawings/drawing2.xml?ContentType=application/vnd.openxmlformats-officedocument.drawing+xml">
        <DigestMethod Algorithm="http://www.w3.org/2001/04/xmlenc#sha256"/>
        <DigestValue>SgLTp7984az1Ww2UnaRpp7FVGaK1nXeb9F7HvwFgHiE=</DigestValue>
      </Reference>
      <Reference URI="/xl/drawings/drawing20.xml?ContentType=application/vnd.openxmlformats-officedocument.drawing+xml">
        <DigestMethod Algorithm="http://www.w3.org/2001/04/xmlenc#sha256"/>
        <DigestValue>R9XlnFIhITmJa47AB90EMDsH+RDwJt/63vI3+XyE3aM=</DigestValue>
      </Reference>
      <Reference URI="/xl/drawings/drawing21.xml?ContentType=application/vnd.openxmlformats-officedocument.drawing+xml">
        <DigestMethod Algorithm="http://www.w3.org/2001/04/xmlenc#sha256"/>
        <DigestValue>YM7obJUS+javrh7/IXpL5CI9asgeg0uT3o7gRqiOuqI=</DigestValue>
      </Reference>
      <Reference URI="/xl/drawings/drawing22.xml?ContentType=application/vnd.openxmlformats-officedocument.drawing+xml">
        <DigestMethod Algorithm="http://www.w3.org/2001/04/xmlenc#sha256"/>
        <DigestValue>nDnRjOZZQZopUtgJAESWa8c3AhyKXsiMeuNOF08abYU=</DigestValue>
      </Reference>
      <Reference URI="/xl/drawings/drawing23.xml?ContentType=application/vnd.openxmlformats-officedocument.drawing+xml">
        <DigestMethod Algorithm="http://www.w3.org/2001/04/xmlenc#sha256"/>
        <DigestValue>cU3ymLQoKPMsGSVBx9Uejt4FI7VYsWHJvbQOfFb9nII=</DigestValue>
      </Reference>
      <Reference URI="/xl/drawings/drawing24.xml?ContentType=application/vnd.openxmlformats-officedocument.drawing+xml">
        <DigestMethod Algorithm="http://www.w3.org/2001/04/xmlenc#sha256"/>
        <DigestValue>tnMrAfp2aj3dmeMIYF0dueAcc0c3jLBpVjcStdhIxos=</DigestValue>
      </Reference>
      <Reference URI="/xl/drawings/drawing25.xml?ContentType=application/vnd.openxmlformats-officedocument.drawing+xml">
        <DigestMethod Algorithm="http://www.w3.org/2001/04/xmlenc#sha256"/>
        <DigestValue>pJpEbH/1wZjT1kjxLi5eS+3mDqKnF3tMU1ZMWzivSA8=</DigestValue>
      </Reference>
      <Reference URI="/xl/drawings/drawing3.xml?ContentType=application/vnd.openxmlformats-officedocument.drawing+xml">
        <DigestMethod Algorithm="http://www.w3.org/2001/04/xmlenc#sha256"/>
        <DigestValue>uQeknGDETi7Uc+6qQLmca6SJpV6wIIPdHsA2uZfYNpg=</DigestValue>
      </Reference>
      <Reference URI="/xl/drawings/drawing4.xml?ContentType=application/vnd.openxmlformats-officedocument.drawing+xml">
        <DigestMethod Algorithm="http://www.w3.org/2001/04/xmlenc#sha256"/>
        <DigestValue>QCkXZkYLn81uiCBeTCs2XuaR979eF/MMjSscJBo6ngo=</DigestValue>
      </Reference>
      <Reference URI="/xl/drawings/drawing5.xml?ContentType=application/vnd.openxmlformats-officedocument.drawing+xml">
        <DigestMethod Algorithm="http://www.w3.org/2001/04/xmlenc#sha256"/>
        <DigestValue>CtdTdLIP4cgJwLxiaU4wmVv9YPOh++moGKL4uWk9GvY=</DigestValue>
      </Reference>
      <Reference URI="/xl/drawings/drawing6.xml?ContentType=application/vnd.openxmlformats-officedocument.drawing+xml">
        <DigestMethod Algorithm="http://www.w3.org/2001/04/xmlenc#sha256"/>
        <DigestValue>d7uHc9AmgNI3257Pw7xz7Jwo7ITWHkUz7yghd4/eR28=</DigestValue>
      </Reference>
      <Reference URI="/xl/drawings/drawing7.xml?ContentType=application/vnd.openxmlformats-officedocument.drawing+xml">
        <DigestMethod Algorithm="http://www.w3.org/2001/04/xmlenc#sha256"/>
        <DigestValue>J5NteTs3u4B3x1ZHChjl7jWrJDzfNo9jp7wC8qg5f1Y=</DigestValue>
      </Reference>
      <Reference URI="/xl/drawings/drawing8.xml?ContentType=application/vnd.openxmlformats-officedocument.drawing+xml">
        <DigestMethod Algorithm="http://www.w3.org/2001/04/xmlenc#sha256"/>
        <DigestValue>8qd3N6iC8faccfGZQkGV0cjGKhIFmGXAAojkCR2uhAM=</DigestValue>
      </Reference>
      <Reference URI="/xl/drawings/drawing9.xml?ContentType=application/vnd.openxmlformats-officedocument.drawing+xml">
        <DigestMethod Algorithm="http://www.w3.org/2001/04/xmlenc#sha256"/>
        <DigestValue>DEx8g/9mGCfWUoms89StKHVyb2nz2RoWOdqNDkAK2ZU=</DigestValue>
      </Reference>
      <Reference URI="/xl/drawings/vmlDrawing1.vml?ContentType=application/vnd.openxmlformats-officedocument.vmlDrawing">
        <DigestMethod Algorithm="http://www.w3.org/2001/04/xmlenc#sha256"/>
        <DigestValue>R86gZUJO3OlvFs+dWq7/bQQKI4FVEIr3z81SwqtVBWA=</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XuNIRz95p384HAN3ROezxR+2W1dDLyRaN4X77KN+PzY=</DigestValue>
      </Reference>
      <Reference URI="/xl/media/image3.emf?ContentType=image/x-emf">
        <DigestMethod Algorithm="http://www.w3.org/2001/04/xmlenc#sha256"/>
        <DigestValue>VW915kXXeCR4jaG+HqfoQ5fdaXdtsSwHIjhsXzZBvhA=</DigestValue>
      </Reference>
      <Reference URI="/xl/media/image4.emf?ContentType=image/x-emf">
        <DigestMethod Algorithm="http://www.w3.org/2001/04/xmlenc#sha256"/>
        <DigestValue>Gf1QGjoBHMBURgSen0AnkVuYdf9RVxOFAwYPjAAJ1RE=</DigestValue>
      </Reference>
      <Reference URI="/xl/printerSettings/printerSettings1.bin?ContentType=application/vnd.openxmlformats-officedocument.spreadsheetml.printerSettings">
        <DigestMethod Algorithm="http://www.w3.org/2001/04/xmlenc#sha256"/>
        <DigestValue>64ZZ9j1LnmY9qkEOF2s2badQm4ORVJq7nz4WXLmNXoc=</DigestValue>
      </Reference>
      <Reference URI="/xl/printerSettings/printerSettings10.bin?ContentType=application/vnd.openxmlformats-officedocument.spreadsheetml.printerSettings">
        <DigestMethod Algorithm="http://www.w3.org/2001/04/xmlenc#sha256"/>
        <DigestValue>ZG8ETbYGd4Q7vZETdbJFGEZP0pREZh3fnfoymfK5lRA=</DigestValue>
      </Reference>
      <Reference URI="/xl/printerSettings/printerSettings11.bin?ContentType=application/vnd.openxmlformats-officedocument.spreadsheetml.printerSettings">
        <DigestMethod Algorithm="http://www.w3.org/2001/04/xmlenc#sha256"/>
        <DigestValue>ZG8ETbYGd4Q7vZETdbJFGEZP0pREZh3fnfoymfK5lRA=</DigestValue>
      </Reference>
      <Reference URI="/xl/printerSettings/printerSettings12.bin?ContentType=application/vnd.openxmlformats-officedocument.spreadsheetml.printerSettings">
        <DigestMethod Algorithm="http://www.w3.org/2001/04/xmlenc#sha256"/>
        <DigestValue>9RYE1TqXvR6xzZajvqVkoIjr+krJlGQLc6klCyVxQL0=</DigestValue>
      </Reference>
      <Reference URI="/xl/printerSettings/printerSettings13.bin?ContentType=application/vnd.openxmlformats-officedocument.spreadsheetml.printerSettings">
        <DigestMethod Algorithm="http://www.w3.org/2001/04/xmlenc#sha256"/>
        <DigestValue>ZG8ETbYGd4Q7vZETdbJFGEZP0pREZh3fnfoymfK5lRA=</DigestValue>
      </Reference>
      <Reference URI="/xl/printerSettings/printerSettings14.bin?ContentType=application/vnd.openxmlformats-officedocument.spreadsheetml.printerSettings">
        <DigestMethod Algorithm="http://www.w3.org/2001/04/xmlenc#sha256"/>
        <DigestValue>ZG8ETbYGd4Q7vZETdbJFGEZP0pREZh3fnfoymfK5lRA=</DigestValue>
      </Reference>
      <Reference URI="/xl/printerSettings/printerSettings15.bin?ContentType=application/vnd.openxmlformats-officedocument.spreadsheetml.printerSettings">
        <DigestMethod Algorithm="http://www.w3.org/2001/04/xmlenc#sha256"/>
        <DigestValue>ZG8ETbYGd4Q7vZETdbJFGEZP0pREZh3fnfoymfK5lRA=</DigestValue>
      </Reference>
      <Reference URI="/xl/printerSettings/printerSettings16.bin?ContentType=application/vnd.openxmlformats-officedocument.spreadsheetml.printerSettings">
        <DigestMethod Algorithm="http://www.w3.org/2001/04/xmlenc#sha256"/>
        <DigestValue>64ZZ9j1LnmY9qkEOF2s2badQm4ORVJq7nz4WXLmNXoc=</DigestValue>
      </Reference>
      <Reference URI="/xl/printerSettings/printerSettings17.bin?ContentType=application/vnd.openxmlformats-officedocument.spreadsheetml.printerSettings">
        <DigestMethod Algorithm="http://www.w3.org/2001/04/xmlenc#sha256"/>
        <DigestValue>ZG8ETbYGd4Q7vZETdbJFGEZP0pREZh3fnfoymfK5lRA=</DigestValue>
      </Reference>
      <Reference URI="/xl/printerSettings/printerSettings18.bin?ContentType=application/vnd.openxmlformats-officedocument.spreadsheetml.printerSettings">
        <DigestMethod Algorithm="http://www.w3.org/2001/04/xmlenc#sha256"/>
        <DigestValue>ZG8ETbYGd4Q7vZETdbJFGEZP0pREZh3fnfoymfK5lRA=</DigestValue>
      </Reference>
      <Reference URI="/xl/printerSettings/printerSettings19.bin?ContentType=application/vnd.openxmlformats-officedocument.spreadsheetml.printerSettings">
        <DigestMethod Algorithm="http://www.w3.org/2001/04/xmlenc#sha256"/>
        <DigestValue>ZG8ETbYGd4Q7vZETdbJFGEZP0pREZh3fnfoymfK5lRA=</DigestValue>
      </Reference>
      <Reference URI="/xl/printerSettings/printerSettings2.bin?ContentType=application/vnd.openxmlformats-officedocument.spreadsheetml.printerSettings">
        <DigestMethod Algorithm="http://www.w3.org/2001/04/xmlenc#sha256"/>
        <DigestValue>zpqm9KdG7q4hTs+JgB1h4zRGcIr0V6inP32pxkU95L8=</DigestValue>
      </Reference>
      <Reference URI="/xl/printerSettings/printerSettings20.bin?ContentType=application/vnd.openxmlformats-officedocument.spreadsheetml.printerSettings">
        <DigestMethod Algorithm="http://www.w3.org/2001/04/xmlenc#sha256"/>
        <DigestValue>ZG8ETbYGd4Q7vZETdbJFGEZP0pREZh3fnfoymfK5lRA=</DigestValue>
      </Reference>
      <Reference URI="/xl/printerSettings/printerSettings21.bin?ContentType=application/vnd.openxmlformats-officedocument.spreadsheetml.printerSettings">
        <DigestMethod Algorithm="http://www.w3.org/2001/04/xmlenc#sha256"/>
        <DigestValue>9RYE1TqXvR6xzZajvqVkoIjr+krJlGQLc6klCyVxQL0=</DigestValue>
      </Reference>
      <Reference URI="/xl/printerSettings/printerSettings22.bin?ContentType=application/vnd.openxmlformats-officedocument.spreadsheetml.printerSettings">
        <DigestMethod Algorithm="http://www.w3.org/2001/04/xmlenc#sha256"/>
        <DigestValue>ZG8ETbYGd4Q7vZETdbJFGEZP0pREZh3fnfoymfK5lRA=</DigestValue>
      </Reference>
      <Reference URI="/xl/printerSettings/printerSettings3.bin?ContentType=application/vnd.openxmlformats-officedocument.spreadsheetml.printerSettings">
        <DigestMethod Algorithm="http://www.w3.org/2001/04/xmlenc#sha256"/>
        <DigestValue>ZG8ETbYGd4Q7vZETdbJFGEZP0pREZh3fnfoymfK5lRA=</DigestValue>
      </Reference>
      <Reference URI="/xl/printerSettings/printerSettings4.bin?ContentType=application/vnd.openxmlformats-officedocument.spreadsheetml.printerSettings">
        <DigestMethod Algorithm="http://www.w3.org/2001/04/xmlenc#sha256"/>
        <DigestValue>9RYE1TqXvR6xzZajvqVkoIjr+krJlGQLc6klCyVxQL0=</DigestValue>
      </Reference>
      <Reference URI="/xl/printerSettings/printerSettings5.bin?ContentType=application/vnd.openxmlformats-officedocument.spreadsheetml.printerSettings">
        <DigestMethod Algorithm="http://www.w3.org/2001/04/xmlenc#sha256"/>
        <DigestValue>ZG8ETbYGd4Q7vZETdbJFGEZP0pREZh3fnfoymfK5lRA=</DigestValue>
      </Reference>
      <Reference URI="/xl/printerSettings/printerSettings6.bin?ContentType=application/vnd.openxmlformats-officedocument.spreadsheetml.printerSettings">
        <DigestMethod Algorithm="http://www.w3.org/2001/04/xmlenc#sha256"/>
        <DigestValue>ZG8ETbYGd4Q7vZETdbJFGEZP0pREZh3fnfoymfK5lRA=</DigestValue>
      </Reference>
      <Reference URI="/xl/printerSettings/printerSettings7.bin?ContentType=application/vnd.openxmlformats-officedocument.spreadsheetml.printerSettings">
        <DigestMethod Algorithm="http://www.w3.org/2001/04/xmlenc#sha256"/>
        <DigestValue>ZG8ETbYGd4Q7vZETdbJFGEZP0pREZh3fnfoymfK5lRA=</DigestValue>
      </Reference>
      <Reference URI="/xl/printerSettings/printerSettings8.bin?ContentType=application/vnd.openxmlformats-officedocument.spreadsheetml.printerSettings">
        <DigestMethod Algorithm="http://www.w3.org/2001/04/xmlenc#sha256"/>
        <DigestValue>ZG8ETbYGd4Q7vZETdbJFGEZP0pREZh3fnfoymfK5lRA=</DigestValue>
      </Reference>
      <Reference URI="/xl/printerSettings/printerSettings9.bin?ContentType=application/vnd.openxmlformats-officedocument.spreadsheetml.printerSettings">
        <DigestMethod Algorithm="http://www.w3.org/2001/04/xmlenc#sha256"/>
        <DigestValue>ZG8ETbYGd4Q7vZETdbJFGEZP0pREZh3fnfoymfK5lRA=</DigestValue>
      </Reference>
      <Reference URI="/xl/sharedStrings.xml?ContentType=application/vnd.openxmlformats-officedocument.spreadsheetml.sharedStrings+xml">
        <DigestMethod Algorithm="http://www.w3.org/2001/04/xmlenc#sha256"/>
        <DigestValue>pBgF6Lz9KeKeOYsB2puQFD5Cyx5s5oy8wWXrzfpyrwg=</DigestValue>
      </Reference>
      <Reference URI="/xl/styles.xml?ContentType=application/vnd.openxmlformats-officedocument.spreadsheetml.styles+xml">
        <DigestMethod Algorithm="http://www.w3.org/2001/04/xmlenc#sha256"/>
        <DigestValue>90a7RiLWto0ZG0IKWxphhAGM59IJuWsMGd4LFUqw5Ww=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NOEH6HxTHVDuurdIcY9wXA53LP+FrUYDVqSGiCT9KC0=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GdRBj2mGnYyLegrp84wgTKJE6BXeB9So+s4Ug8QjSps=</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fC2ZbBpdAApU6oS2xv3+/uFgjoii7E/aJcMX8yFy2oM=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10+6tIMG0zpLz2lkzCnTIpT2yEP2bwPtKBsNUCsnOxE=</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ccGINyZan0FIyV97JR++eaAU5OtPaTDOmgavH09m+a8=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R4337AXJd1rDAGsMdHbv7SbP++yLfEvRQ7bz6E4fIyc=</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cP0jiOBd0mm8gjkVLx2rQC95Ualp7bjsBdXReKUU53M=</DigestValue>
      </Reference>
      <Reference URI="/xl/worksheets/sheet10.xml?ContentType=application/vnd.openxmlformats-officedocument.spreadsheetml.worksheet+xml">
        <DigestMethod Algorithm="http://www.w3.org/2001/04/xmlenc#sha256"/>
        <DigestValue>pAce81+kO7r+0XDDlThHxhl7G3SfDB37YxDAgvQ2z8o=</DigestValue>
      </Reference>
      <Reference URI="/xl/worksheets/sheet11.xml?ContentType=application/vnd.openxmlformats-officedocument.spreadsheetml.worksheet+xml">
        <DigestMethod Algorithm="http://www.w3.org/2001/04/xmlenc#sha256"/>
        <DigestValue>iFe/wAHemNpQXhoUw4rHEEWoIsTW+eEDhOEaHBNbrhY=</DigestValue>
      </Reference>
      <Reference URI="/xl/worksheets/sheet12.xml?ContentType=application/vnd.openxmlformats-officedocument.spreadsheetml.worksheet+xml">
        <DigestMethod Algorithm="http://www.w3.org/2001/04/xmlenc#sha256"/>
        <DigestValue>t8oN/+PBCCPBIkXUWyNwftJl5bdsfattjRlwY2jQ4u0=</DigestValue>
      </Reference>
      <Reference URI="/xl/worksheets/sheet13.xml?ContentType=application/vnd.openxmlformats-officedocument.spreadsheetml.worksheet+xml">
        <DigestMethod Algorithm="http://www.w3.org/2001/04/xmlenc#sha256"/>
        <DigestValue>Jd7xGrO9n0DZcpi2Duw/CYwGtbUZpjyYgqICJDbeZBE=</DigestValue>
      </Reference>
      <Reference URI="/xl/worksheets/sheet14.xml?ContentType=application/vnd.openxmlformats-officedocument.spreadsheetml.worksheet+xml">
        <DigestMethod Algorithm="http://www.w3.org/2001/04/xmlenc#sha256"/>
        <DigestValue>ZHTtTe26ND89qtLRlYRL91U+bmTKgSf4/ogmKG2LJ6A=</DigestValue>
      </Reference>
      <Reference URI="/xl/worksheets/sheet15.xml?ContentType=application/vnd.openxmlformats-officedocument.spreadsheetml.worksheet+xml">
        <DigestMethod Algorithm="http://www.w3.org/2001/04/xmlenc#sha256"/>
        <DigestValue>29Hdgb8tMYdoLKz6VTVXaChlarpwYnOWhsQgQVs6c5Q=</DigestValue>
      </Reference>
      <Reference URI="/xl/worksheets/sheet16.xml?ContentType=application/vnd.openxmlformats-officedocument.spreadsheetml.worksheet+xml">
        <DigestMethod Algorithm="http://www.w3.org/2001/04/xmlenc#sha256"/>
        <DigestValue>zZd+Z2Y28Uk5cwnCBZkSGM+YypYmJEyO+LJEHxAVabc=</DigestValue>
      </Reference>
      <Reference URI="/xl/worksheets/sheet17.xml?ContentType=application/vnd.openxmlformats-officedocument.spreadsheetml.worksheet+xml">
        <DigestMethod Algorithm="http://www.w3.org/2001/04/xmlenc#sha256"/>
        <DigestValue>1INcgjcTYhebTpIUch9hsFhdDiNRU8OHMUc9txdXUD0=</DigestValue>
      </Reference>
      <Reference URI="/xl/worksheets/sheet18.xml?ContentType=application/vnd.openxmlformats-officedocument.spreadsheetml.worksheet+xml">
        <DigestMethod Algorithm="http://www.w3.org/2001/04/xmlenc#sha256"/>
        <DigestValue>rXfNqXV6gZ7u25IC3a44NbHJfGrm0xVIybPupQYrtRU=</DigestValue>
      </Reference>
      <Reference URI="/xl/worksheets/sheet19.xml?ContentType=application/vnd.openxmlformats-officedocument.spreadsheetml.worksheet+xml">
        <DigestMethod Algorithm="http://www.w3.org/2001/04/xmlenc#sha256"/>
        <DigestValue>oxKWXRRljWCZhp6/w8fx32v5tsroR+gJW5HmInusYK0=</DigestValue>
      </Reference>
      <Reference URI="/xl/worksheets/sheet2.xml?ContentType=application/vnd.openxmlformats-officedocument.spreadsheetml.worksheet+xml">
        <DigestMethod Algorithm="http://www.w3.org/2001/04/xmlenc#sha256"/>
        <DigestValue>G71IGcHawAB7xW5lNsEeOTbPm3nWbPrAHoxoBh34Hck=</DigestValue>
      </Reference>
      <Reference URI="/xl/worksheets/sheet20.xml?ContentType=application/vnd.openxmlformats-officedocument.spreadsheetml.worksheet+xml">
        <DigestMethod Algorithm="http://www.w3.org/2001/04/xmlenc#sha256"/>
        <DigestValue>MKihirvpa8Lc/5kbPGLkbFZfoPJHv5e5jXaFMlyZoHU=</DigestValue>
      </Reference>
      <Reference URI="/xl/worksheets/sheet21.xml?ContentType=application/vnd.openxmlformats-officedocument.spreadsheetml.worksheet+xml">
        <DigestMethod Algorithm="http://www.w3.org/2001/04/xmlenc#sha256"/>
        <DigestValue>OwdSnfl/2YYFw3hJpL3yAmnwL+2Eo3OR3LUUEFZujss=</DigestValue>
      </Reference>
      <Reference URI="/xl/worksheets/sheet22.xml?ContentType=application/vnd.openxmlformats-officedocument.spreadsheetml.worksheet+xml">
        <DigestMethod Algorithm="http://www.w3.org/2001/04/xmlenc#sha256"/>
        <DigestValue>Y4kONNMIHpGE6zZfd4UrpNB5TLhQ11Laxb2avfSJYCs=</DigestValue>
      </Reference>
      <Reference URI="/xl/worksheets/sheet23.xml?ContentType=application/vnd.openxmlformats-officedocument.spreadsheetml.worksheet+xml">
        <DigestMethod Algorithm="http://www.w3.org/2001/04/xmlenc#sha256"/>
        <DigestValue>7S3N49NTmRU76pknMl7cBBJEuD8RtWbGNVhB/EfpKXQ=</DigestValue>
      </Reference>
      <Reference URI="/xl/worksheets/sheet24.xml?ContentType=application/vnd.openxmlformats-officedocument.spreadsheetml.worksheet+xml">
        <DigestMethod Algorithm="http://www.w3.org/2001/04/xmlenc#sha256"/>
        <DigestValue>lZYHkMezIPT3GYVblXSykWtr4L8XPcRjIDdzaFOtJWU=</DigestValue>
      </Reference>
      <Reference URI="/xl/worksheets/sheet25.xml?ContentType=application/vnd.openxmlformats-officedocument.spreadsheetml.worksheet+xml">
        <DigestMethod Algorithm="http://www.w3.org/2001/04/xmlenc#sha256"/>
        <DigestValue>va49XRdW66C0/RxUgrxRMQVBfL6qX+Pxhv8K7EipFvc=</DigestValue>
      </Reference>
      <Reference URI="/xl/worksheets/sheet3.xml?ContentType=application/vnd.openxmlformats-officedocument.spreadsheetml.worksheet+xml">
        <DigestMethod Algorithm="http://www.w3.org/2001/04/xmlenc#sha256"/>
        <DigestValue>fgALSPNeusRAl917QDUB5B4dJ+prngJVybm/nygTdhM=</DigestValue>
      </Reference>
      <Reference URI="/xl/worksheets/sheet4.xml?ContentType=application/vnd.openxmlformats-officedocument.spreadsheetml.worksheet+xml">
        <DigestMethod Algorithm="http://www.w3.org/2001/04/xmlenc#sha256"/>
        <DigestValue>WpPo9FM7ExipeiiHGyc8JHYYctvt9hJV89KQPO15VoA=</DigestValue>
      </Reference>
      <Reference URI="/xl/worksheets/sheet5.xml?ContentType=application/vnd.openxmlformats-officedocument.spreadsheetml.worksheet+xml">
        <DigestMethod Algorithm="http://www.w3.org/2001/04/xmlenc#sha256"/>
        <DigestValue>DsKW0Ly56kKH0l+slnpw5SnUvPKTU/gBzurKSoG9yBw=</DigestValue>
      </Reference>
      <Reference URI="/xl/worksheets/sheet6.xml?ContentType=application/vnd.openxmlformats-officedocument.spreadsheetml.worksheet+xml">
        <DigestMethod Algorithm="http://www.w3.org/2001/04/xmlenc#sha256"/>
        <DigestValue>/75EieVJyFqA+2YzB9zFLDwug1gOoohD3BS4xZvGr7c=</DigestValue>
      </Reference>
      <Reference URI="/xl/worksheets/sheet7.xml?ContentType=application/vnd.openxmlformats-officedocument.spreadsheetml.worksheet+xml">
        <DigestMethod Algorithm="http://www.w3.org/2001/04/xmlenc#sha256"/>
        <DigestValue>JJHxD7zf9Jpdm/587owr6GltODjd8CJ8GRMAB4heUMU=</DigestValue>
      </Reference>
      <Reference URI="/xl/worksheets/sheet8.xml?ContentType=application/vnd.openxmlformats-officedocument.spreadsheetml.worksheet+xml">
        <DigestMethod Algorithm="http://www.w3.org/2001/04/xmlenc#sha256"/>
        <DigestValue>Sis3mluyIb5Q+bJMiJ7ov2z+0vB+gI2eymsoStZIVC4=</DigestValue>
      </Reference>
      <Reference URI="/xl/worksheets/sheet9.xml?ContentType=application/vnd.openxmlformats-officedocument.spreadsheetml.worksheet+xml">
        <DigestMethod Algorithm="http://www.w3.org/2001/04/xmlenc#sha256"/>
        <DigestValue>Kjqg9FryEJJ8x/xSZ5S1EfntKuOq6aIjSvycMp0xtEQ=</DigestValue>
      </Reference>
    </Manifest>
    <SignatureProperties>
      <SignatureProperty Id="idSignatureTime" Target="#idPackageSignature">
        <mdssi:SignatureTime xmlns:mdssi="http://schemas.openxmlformats.org/package/2006/digital-signature">
          <mdssi:Format>YYYY-MM-DDThh:mm:ssTZD</mdssi:Format>
          <mdssi:Value>2024-03-28T00:05:50Z</mdssi:Value>
        </mdssi:SignatureTime>
      </SignatureProperty>
    </SignatureProperties>
  </Object>
  <Object Id="idOfficeObject">
    <SignatureProperties>
      <SignatureProperty Id="idOfficeV1Details" Target="#idPackageSignature">
        <SignatureInfoV1 xmlns="http://schemas.microsoft.com/office/2006/digsig">
          <SetupID>{995A34B8-D42A-446F-9E05-2ED84EC5652C}</SetupID>
          <SignatureText>Mauricio Valdez</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2024-03-28T00:05:50Z</xd:SigningTime>
          <xd:SigningCertificate>
            <xd:Cert>
              <xd:CertDigest>
                <DigestMethod Algorithm="http://www.w3.org/2001/04/xmlenc#sha256"/>
                <DigestValue>7dCSYQeLdpPVKYj8Fs5GwcJK5q9b3FWFchNDKisl9eE=</DigestValue>
              </xd:CertDigest>
              <xd:IssuerSerial>
                <X509IssuerName>C=PY, O=DOCUMENTA S.A., SERIALNUMBER=RUC80050172-1, CN=CA-DOCUMENTA S.A.</X509IssuerName>
                <X509SerialNumber>144020870434817037</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AeFAAAAwoAACBFTUYAAAEAoBoAAKI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CAAAAAAAAAAoKyI+H8AAACgrIj4fwAAEwAAAAAAAAAAADNU+X8AAHWk54f4fwAAMBYzVPl/AAATAAAAAAAAAAgXAAAAAAAAQAAAwPh/AAAAADNU+X8AAEWn54f4fwAABAAAAAAAAAAwFjNU+X8AADCzMI3oAAAAEwAAAAAAAABIAAAAAAAAACTajYj4fwAAkKOsiPh/AACA3o2I+H8AAAEAAAAAAAAAEASOiPh/AAAAADNU+X8AAAAAAAAAAAAAAAAAAAAAAACH9RhV+X8AALAlGZhtAgAAC6eMUvl/AAAAtDCN6AAAAJm0MI3oAAAAAAAAAAAAAAAAAAAAZHYACAAAAAAlAAAADAAAAAEAAAAYAAAADAAAAAAAAAASAAAADAAAAAEAAAAeAAAAGAAAAPUAAAAFAAAAMgEAABYAAAAlAAAADAAAAAEAAABUAAAAhAAAAPYAAAAFAAAAMAEAABUAAAABAAAAAMCAQe0lgE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QAAAAAAAADIRy+N6AAAAABKL43oAAAAiE6wUvl/AAAAAAAAAAAAAAkAAAAAAAAAmJMkoG0CAAC4pueH+H8AAAAAAAAAAAAAAAAAAAAAAABbTFqNeWgAAEhJL43oAAAA/v/////////A7YKObQIAALAlGZhtAgAAcEovjQAAAAAAAAAAAAAAAAcAAAAAAAAAONb/mW0CAACsSS+N6AAAAOlJL43oAAAA0beIUvl/AAD///////////////8AAP////////////89AjB9gigAALAlGZhtAgAAC6eMUvl/AABQSS+N6AAAAOlJL43oAAAAwHg6J24C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D2MbQIAAMkeL43oAAAAAwAAAAAAAACITrBS+X8AAAAAAAAAAAAAAgAAAPh/AAAoAAAAAAAAAAAAAAD4fwAAAAAAAAAAAAAAAAAAAAAAAIsXWo15aAAAiBd1h/h/AAAIIXWH+H8AAOD///8AAAAAsCUZmG0CAADYIC+NAAAAAAAAAAAAAAAABgAAAAAAAAAgAAAAAAAAAPwfL43oAAAAOSAvjegAAADRt4hS+X8AAAEAAAAAAAAAyK1ShwAAAACYcXaH+H8AAAC2pe5tAgAAsCUZmG0CAAALp4xS+X8AAKAfL43oAAAAOSAvjegAAACAgVrpbQIAAAAAAABkdgAIAAAAACUAAAAMAAAAAwAAABgAAAAMAAAAAAAAABIAAAAMAAAAAQAAABYAAAAMAAAACAAAAFQAAABUAAAADAAAADcAAAAgAAAAWgAAAAEAAAAAwIBB7SWA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0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DoAAAALLfLhvh/AAAQAAAA+H8AAIhOsFL5fwAAAAAAAAAAAAABAAAAAAAAAAviXS1PegAAAAAAAAAAAAAAAAAAAAAAAAAAAAAAAAAAKxRajXloAAAAAAAAAAAAAAAAwEIAAAAA7P///wAAAACwJRmYbQIAAHgiL40AAAAAAAAAAAAAAAAJAAAAAAAAACAAAAAAAAAAnCEvjegAAADZIS+N6AAAANG3iFL5fwAABQAAAAAAAAAAAAAAAAAAANAgL43oAAAAHxLJhvh/AACwJRmYbQIAAAunjFL5fwAAQCEvjegAAADZIS+N6AAAAPC5teptAgAAAAAAAGR2AAgAAAAAJQAAAAwAAAAEAAAAGAAAAAwAAAAAAAAAEgAAAAwAAAABAAAAHgAAABgAAAAwAAAAOwAAAL4AAABXAAAAJQAAAAwAAAAEAAAAVAAAAKgAAAAxAAAAOwAAALwAAABWAAAAAQAAAADAgEHtJYBBMQAAADsAAAAPAAAATAAAAAAAAAAAAAAAAAAAAP//////////bAAAAE0AYQB1AHIAaQBjAGkAbwAgAFYAYQBsAGQAZQB6AAAAEgAAAAoAAAALAAAABwAAAAUAAAAJAAAABQAAAAwAAAAFAAAADAAAAAoAAAAFAAAADA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gAAAAPAAAAYQAAAJsAAABxAAAAAQAAAADAgEHtJYBBDwAAAGEAAAAXAAAATAAAAAAAAAAAAAAAAAAAAP//////////fAAAAE0AYQB1AHIAaQBjAGkAbwAgAFYAYQBsAGQAZQB6ACAAUgBpAHYAZQByAG8AcwAAAAwAAAAHAAAABwAAAAUAAAADAAAABgAAAAMAAAAIAAAABAAAAAgAAAAHAAAAAwAAAAgAAAAHAAAABgAAAAQAAAAIAAAAAwAAAAYAAAAHAAAABQAAAAg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BAEAAJsAAAAOAAAAiwAAAPcAAAARAAAAIQDwAAAAAAAAAAAAAACAPwAAAAAAAAAAAACAPwAAAAAAAAAAAAAAAAAAAAAAAAAAAAAAAAAAAAAAAAAAJQAAAAwAAAAAAACAKAAAAAwAAAAFAAAAJQAAAAwAAAABAAAAGAAAAAwAAAAAAAAAEgAAAAwAAAABAAAAFgAAAAwAAAAAAAAAVAAAACQBAAAPAAAAiwAAAAMBAACbAAAAAQAAAADAgEHtJYBBDwAAAIsAAAAkAAAATAAAAAQAAAAOAAAAiwAAAAUBAACcAAAAlAAAAEYAaQByAG0AYQBkAG8AIABwAG8AcgA6ACAATQBBAFUAUgBJAEMASQBPACAAVgBBAEwARABFAFoAIABSAEkAVgBFAFIATwBTAAYAAAADAAAABQAAAAsAAAAHAAAACAAAAAgAAAAEAAAACAAAAAgAAAAFAAAAAwAAAAQAAAAMAAAACAAAAAkAAAAIAAAAAwAAAAgAAAADAAAACgAAAAQAAAAIAAAACAAAAAYAAAAJAAAABwAAAAcAAAAEAAAACAAAAAMAAAAIAAAABwAAAAgAAAAKAAAABwAAABYAAAAMAAAAAAAAACUAAAAMAAAAAgAAAA4AAAAUAAAAAAAAABAAAAAUAAAA</Object>
  <Object Id="idInvalidSigLnImg">AQAAAGwAAAAAAAAAAAAAAD8BAACfAAAAAAAAAAAAAAAeFAAAAwoAACBFTUYAAAEAICEAAKk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IAAAAAAAAACgrIj4fwAAAKCsiPh/AAATAAAAAAAAAAAAM1T5fwAAdaTnh/h/AAAwFjNU+X8AABMAAAAAAAAACBcAAAAAAABAAADA+H8AAAAAM1T5fwAARafnh/h/AAAEAAAAAAAAADAWM1T5fwAAMLMwjegAAAATAAAAAAAAAEgAAAAAAAAAJNqNiPh/AACQo6yI+H8AAIDejYj4fwAAAQAAAAAAAAAQBI6I+H8AAAAAM1T5fwAAAAAAAAAAAAAAAAAAAAAAAIf1GFX5fwAAsCUZmG0CAAALp4xS+X8AAAC0MI3oAAAAmbQwjegAAAAAAAAAAAAAAAAAAABkdgAIAAAAACUAAAAMAAAAAQAAABgAAAAMAAAA/wAAABIAAAAMAAAAAQAAAB4AAAAYAAAAMAAAAAUAAACLAAAAFgAAACUAAAAMAAAAAQAAAFQAAACoAAAAMQAAAAUAAACJAAAAFQAAAAEAAAAAwIBB7SWA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BAAAAAAAAAMhHL43oAAAAAEovjegAAACITrBS+X8AAAAAAAAAAAAACQAAAAAAAACYkySgbQIAALim54f4fwAAAAAAAAAAAAAAAAAAAAAAAFtMWo15aAAASEkvjegAAAD+/////////8Dtgo5tAgAAsCUZmG0CAABwSi+NAAAAAAAAAAAAAAAABwAAAAAAAAA41v+ZbQIAAKxJL43oAAAA6UkvjegAAADRt4hS+X8AAP///////////////wAA/////////////z0CMH2CKAAAsCUZmG0CAAALp4xS+X8AAFBJL43oAAAA6UkvjegAAADAeDonbgI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PYxtAgAAyR4vjegAAAADAAAAAAAAAIhOsFL5fwAAAAAAAAAAAAACAAAA+H8AACgAAAAAAAAAAAAAAPh/AAAAAAAAAAAAAAAAAAAAAAAAixdajXloAACIF3WH+H8AAAghdYf4fwAA4P///wAAAACwJRmYbQIAANggL40AAAAAAAAAAAAAAAAGAAAAAAAAACAAAAAAAAAA/B8vjegAAAA5IC+N6AAAANG3iFL5fwAAAQAAAAAAAADIrVKHAAAAAJhxdof4fwAAALal7m0CAACwJRmYbQIAAAunjFL5fwAAoB8vjegAAAA5IC+N6AAAAICBWultAgAAAAAAAGR2AAgAAAAAJQAAAAwAAAADAAAAGAAAAAwAAAAAAAAAEgAAAAwAAAABAAAAFgAAAAwAAAAIAAAAVAAAAFQAAAAMAAAANwAAACAAAABaAAAAAQAAAADAgEHtJYB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QAAAFYAAAAwAAAAOwAAAI4AAAAcAAAAIQDwAAAAAAAAAAAAAACAPwAAAAAAAAAAAACAPwAAAAAAAAAAAAAAAAAAAAAAAAAAAAAAAAAAAAAAAAAAJQAAAAwAAAAAAACAKAAAAAwAAAAEAAAAUgAAAHABAAAEAAAA7P///wAAAAAAAAAAAAAAAJABAAAAAAABAAAAAHMAZQBnAG8AZQAgAHUAaQAAAAAAAAAAAAAAAAAAAAAAAAAAAAAAAAAAAAAAAAAAAAAAAAAAAAAAAAAAAAAAAAAAAAAAAAAAAOgAAAAst8uG+H8AABAAAAD4fwAAiE6wUvl/AAAAAAAAAAAAAAEAAAAAAAAAC+JdLU96AAAAAAAAAAAAAAAAAAAAAAAAAAAAAAAAAAArFFqNeWgAAAAAAAAAAAAAAADAQgAAAADs////AAAAALAlGZhtAgAAeCIvjQAAAAAAAAAAAAAAAAkAAAAAAAAAIAAAAAAAAACcIS+N6AAAANkhL43oAAAA0beIUvl/AAAFAAAAAAAAAAAAAAAAAAAA0CAvjegAAAAfEsmG+H8AALAlGZhtAgAAC6eMUvl/AABAIS+N6AAAANkhL43oAAAA8Lm16m0CAAAAAAAAZHYACAAAAAAlAAAADAAAAAQAAAAYAAAADAAAAAAAAAASAAAADAAAAAEAAAAeAAAAGAAAADAAAAA7AAAAvgAAAFcAAAAlAAAADAAAAAQAAABUAAAAqAAAADEAAAA7AAAAvAAAAFYAAAABAAAAAMCAQe0lgEExAAAAOwAAAA8AAABMAAAAAAAAAAAAAAAAAAAA//////////9sAAAATQBhAHUAcgBpAGMAaQBvACAAVgBhAGwAZABlAHoAAAASAAAACgAAAAsAAAAHAAAABQAAAAkAAAAFAAAADAAAAAUAAAAMAAAACgAAAAUAAAAMAAAACgAAAAk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2AAAAA8AAABhAAAAmwAAAHEAAAABAAAAAMCAQe0lgEEPAAAAYQAAABcAAABMAAAAAAAAAAAAAAAAAAAA//////////98AAAATQBhAHUAcgBpAGMAaQBvACAAVgBhAGwAZABlAHoAIABSAGkAdgBlAHIAbwBzAAAADAAAAAcAAAAHAAAABQAAAAMAAAAGAAAAAwAAAAgAAAAEAAAACAAAAAcAAAADAAAACAAAAAcAAAAGAAAABAAAAAgAAAADAAAABgAAAAcAAAAFAAAACA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cAAAAYAAAABQAAAAAAAAD///8AAAAAACUAAAAMAAAABQAAAEwAAABkAAAADgAAAIsAAAAEAQAAmwAAAA4AAACLAAAA9wAAABEAAAAhAPAAAAAAAAAAAAAAAIA/AAAAAAAAAAAAAIA/AAAAAAAAAAAAAAAAAAAAAAAAAAAAAAAAAAAAAAAAAAAlAAAADAAAAAAAAIAoAAAADAAAAAUAAAAlAAAADAAAAAEAAAAYAAAADAAAAAAAAAASAAAADAAAAAEAAAAWAAAADAAAAAAAAABUAAAAJAEAAA8AAACLAAAAAwEAAJsAAAABAAAAAMCAQe0lgEEPAAAAiwAAACQAAABMAAAABAAAAA4AAACLAAAABQEAAJwAAACUAAAARgBpAHIAbQBhAGQAbwAgAHAAbwByADoAIABNAEEAVQBSAEkAQwBJAE8AIABWAEEATABEAEUAWgAgAFIASQBWAEUAUgBPAFMABgAAAAMAAAAFAAAACwAAAAcAAAAIAAAACAAAAAQAAAAIAAAACAAAAAUAAAADAAAABAAAAAwAAAAIAAAACQAAAAgAAAADAAAACAAAAAMAAAAKAAAABAAAAAgAAAAIAAAABgAAAAkAAAAHAAAABwAAAAQAAAAIAAAAAwAAAAgAAAAHAAAACAAAAAo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Jqbfzhh4WttcV12vlJQ9+bs8VYNxIFtbJaGiY5z9FHQ=</DigestValue>
    </Reference>
    <Reference Type="http://www.w3.org/2000/09/xmldsig#Object" URI="#idOfficeObject">
      <DigestMethod Algorithm="http://www.w3.org/2001/04/xmlenc#sha256"/>
      <DigestValue>97q8Ft5rz9DXPBsH2jmrxCsPnCActzNzgIxl5Niozdo=</DigestValue>
    </Reference>
    <Reference Type="http://uri.etsi.org/01903#SignedProperties" URI="#idSignedProperties">
      <Transforms>
        <Transform Algorithm="http://www.w3.org/TR/2001/REC-xml-c14n-20010315"/>
      </Transforms>
      <DigestMethod Algorithm="http://www.w3.org/2001/04/xmlenc#sha256"/>
      <DigestValue>lqx7Ya4pmaMtqFvnrK124XNWcvep5WWRlLSyYFmRtvY=</DigestValue>
    </Reference>
    <Reference Type="http://www.w3.org/2000/09/xmldsig#Object" URI="#idValidSigLnImg">
      <DigestMethod Algorithm="http://www.w3.org/2001/04/xmlenc#sha256"/>
      <DigestValue>5lU56QY2Ot19gBm6zfVHnmqakd+yWUjU5ViImaaXudk=</DigestValue>
    </Reference>
    <Reference Type="http://www.w3.org/2000/09/xmldsig#Object" URI="#idInvalidSigLnImg">
      <DigestMethod Algorithm="http://www.w3.org/2001/04/xmlenc#sha256"/>
      <DigestValue>ADFYtF4TwU7zeAsLwMzvnVn4DAACnJvAq6Nq3ir1jWc=</DigestValue>
    </Reference>
  </SignedInfo>
  <SignatureValue>X9oJ5vfIhfZCTAhuBy+fpe/kGBGEbKCpb+y/HelZ5dtWaitutkN985lppEnRb5utmuDH3mCJwejJ
zUeAGbvtxib1uGdqtZQHKn41K1h7UGVsvDbrJ+8W2tStsGEoXcbg0TWKbd9XFFf1CUphuIpIeakG
w6utgUEls5MSOCNdT2OFvXu3Nh1wCkRxBiBuqBZPtMfk/auSt/gd4s1SYSV7g/gu5D/Q7VIB3XyY
gdudR95kSdgEqGh3iOZANkDKbvFOprF7Ngyw+TNo7eAJda/ZhOgnrUZMvpMFgXhf54OegdOLh9bW
i3tvb5y8QMpRdKhtl54yzGoxsKOvDcLh1LOuVw==</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oHJA4QOpeBcZKFtQ3FC13ErlqXoy9SvznauvuIu8qLM=</DigestValue>
      </Reference>
      <Reference URI="/xl/calcChain.xml?ContentType=application/vnd.openxmlformats-officedocument.spreadsheetml.calcChain+xml">
        <DigestMethod Algorithm="http://www.w3.org/2001/04/xmlenc#sha256"/>
        <DigestValue>VEJ/5ia3+c3lybS0nT0PPbZNTzEkpQVuZ6RR2386UBY=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rHhJil6HAnSYDvoC3QBzHTzg5sbPQuSCLMvitjd75II=</DigestValue>
      </Reference>
      <Reference URI="/xl/drawings/drawing10.xml?ContentType=application/vnd.openxmlformats-officedocument.drawing+xml">
        <DigestMethod Algorithm="http://www.w3.org/2001/04/xmlenc#sha256"/>
        <DigestValue>Zlpv0LAhDqplqTyH5Eg8xzg20BipR7GlQAp/qhz3Kow=</DigestValue>
      </Reference>
      <Reference URI="/xl/drawings/drawing11.xml?ContentType=application/vnd.openxmlformats-officedocument.drawing+xml">
        <DigestMethod Algorithm="http://www.w3.org/2001/04/xmlenc#sha256"/>
        <DigestValue>QrXihBYJO5U724PONayQ+IQVffNEEs2r/m+pwdBRpRo=</DigestValue>
      </Reference>
      <Reference URI="/xl/drawings/drawing12.xml?ContentType=application/vnd.openxmlformats-officedocument.drawing+xml">
        <DigestMethod Algorithm="http://www.w3.org/2001/04/xmlenc#sha256"/>
        <DigestValue>VDSliIt5KECVIYFjwgyfL/Jo6KCttSmutD2TAWfNaYo=</DigestValue>
      </Reference>
      <Reference URI="/xl/drawings/drawing13.xml?ContentType=application/vnd.openxmlformats-officedocument.drawing+xml">
        <DigestMethod Algorithm="http://www.w3.org/2001/04/xmlenc#sha256"/>
        <DigestValue>sqLhK38sgyQBmCjAyRFDSdtJPfyfqQ6bJVCE9d2wl9E=</DigestValue>
      </Reference>
      <Reference URI="/xl/drawings/drawing14.xml?ContentType=application/vnd.openxmlformats-officedocument.drawing+xml">
        <DigestMethod Algorithm="http://www.w3.org/2001/04/xmlenc#sha256"/>
        <DigestValue>HMqK9EzhVAHshSaahT8uaoYBqfpbHU09o2V/xYX/lj8=</DigestValue>
      </Reference>
      <Reference URI="/xl/drawings/drawing15.xml?ContentType=application/vnd.openxmlformats-officedocument.drawing+xml">
        <DigestMethod Algorithm="http://www.w3.org/2001/04/xmlenc#sha256"/>
        <DigestValue>AVjwSLutKzDKQY1QQWPoAd1/KQ7FV0kztfF1Q9ozwH0=</DigestValue>
      </Reference>
      <Reference URI="/xl/drawings/drawing16.xml?ContentType=application/vnd.openxmlformats-officedocument.drawing+xml">
        <DigestMethod Algorithm="http://www.w3.org/2001/04/xmlenc#sha256"/>
        <DigestValue>ohty8gMtJzSQe/alIlXRmgzKDwPAumuc1RR+2UJCikc=</DigestValue>
      </Reference>
      <Reference URI="/xl/drawings/drawing17.xml?ContentType=application/vnd.openxmlformats-officedocument.drawing+xml">
        <DigestMethod Algorithm="http://www.w3.org/2001/04/xmlenc#sha256"/>
        <DigestValue>nSosBalDzVCsurTh/us/+ABRkeicKQeXDqJrvA8FqxE=</DigestValue>
      </Reference>
      <Reference URI="/xl/drawings/drawing18.xml?ContentType=application/vnd.openxmlformats-officedocument.drawing+xml">
        <DigestMethod Algorithm="http://www.w3.org/2001/04/xmlenc#sha256"/>
        <DigestValue>ViqBQyzczha0qD4vbUG+oUApoGnFpVo6a01zpusdFF8=</DigestValue>
      </Reference>
      <Reference URI="/xl/drawings/drawing19.xml?ContentType=application/vnd.openxmlformats-officedocument.drawing+xml">
        <DigestMethod Algorithm="http://www.w3.org/2001/04/xmlenc#sha256"/>
        <DigestValue>MtqPsDD16peQO57sf+oDYgnykTaUeYBf+tVNQtYoR1k=</DigestValue>
      </Reference>
      <Reference URI="/xl/drawings/drawing2.xml?ContentType=application/vnd.openxmlformats-officedocument.drawing+xml">
        <DigestMethod Algorithm="http://www.w3.org/2001/04/xmlenc#sha256"/>
        <DigestValue>SgLTp7984az1Ww2UnaRpp7FVGaK1nXeb9F7HvwFgHiE=</DigestValue>
      </Reference>
      <Reference URI="/xl/drawings/drawing20.xml?ContentType=application/vnd.openxmlformats-officedocument.drawing+xml">
        <DigestMethod Algorithm="http://www.w3.org/2001/04/xmlenc#sha256"/>
        <DigestValue>R9XlnFIhITmJa47AB90EMDsH+RDwJt/63vI3+XyE3aM=</DigestValue>
      </Reference>
      <Reference URI="/xl/drawings/drawing21.xml?ContentType=application/vnd.openxmlformats-officedocument.drawing+xml">
        <DigestMethod Algorithm="http://www.w3.org/2001/04/xmlenc#sha256"/>
        <DigestValue>YM7obJUS+javrh7/IXpL5CI9asgeg0uT3o7gRqiOuqI=</DigestValue>
      </Reference>
      <Reference URI="/xl/drawings/drawing22.xml?ContentType=application/vnd.openxmlformats-officedocument.drawing+xml">
        <DigestMethod Algorithm="http://www.w3.org/2001/04/xmlenc#sha256"/>
        <DigestValue>nDnRjOZZQZopUtgJAESWa8c3AhyKXsiMeuNOF08abYU=</DigestValue>
      </Reference>
      <Reference URI="/xl/drawings/drawing23.xml?ContentType=application/vnd.openxmlformats-officedocument.drawing+xml">
        <DigestMethod Algorithm="http://www.w3.org/2001/04/xmlenc#sha256"/>
        <DigestValue>cU3ymLQoKPMsGSVBx9Uejt4FI7VYsWHJvbQOfFb9nII=</DigestValue>
      </Reference>
      <Reference URI="/xl/drawings/drawing24.xml?ContentType=application/vnd.openxmlformats-officedocument.drawing+xml">
        <DigestMethod Algorithm="http://www.w3.org/2001/04/xmlenc#sha256"/>
        <DigestValue>tnMrAfp2aj3dmeMIYF0dueAcc0c3jLBpVjcStdhIxos=</DigestValue>
      </Reference>
      <Reference URI="/xl/drawings/drawing25.xml?ContentType=application/vnd.openxmlformats-officedocument.drawing+xml">
        <DigestMethod Algorithm="http://www.w3.org/2001/04/xmlenc#sha256"/>
        <DigestValue>pJpEbH/1wZjT1kjxLi5eS+3mDqKnF3tMU1ZMWzivSA8=</DigestValue>
      </Reference>
      <Reference URI="/xl/drawings/drawing3.xml?ContentType=application/vnd.openxmlformats-officedocument.drawing+xml">
        <DigestMethod Algorithm="http://www.w3.org/2001/04/xmlenc#sha256"/>
        <DigestValue>uQeknGDETi7Uc+6qQLmca6SJpV6wIIPdHsA2uZfYNpg=</DigestValue>
      </Reference>
      <Reference URI="/xl/drawings/drawing4.xml?ContentType=application/vnd.openxmlformats-officedocument.drawing+xml">
        <DigestMethod Algorithm="http://www.w3.org/2001/04/xmlenc#sha256"/>
        <DigestValue>QCkXZkYLn81uiCBeTCs2XuaR979eF/MMjSscJBo6ngo=</DigestValue>
      </Reference>
      <Reference URI="/xl/drawings/drawing5.xml?ContentType=application/vnd.openxmlformats-officedocument.drawing+xml">
        <DigestMethod Algorithm="http://www.w3.org/2001/04/xmlenc#sha256"/>
        <DigestValue>CtdTdLIP4cgJwLxiaU4wmVv9YPOh++moGKL4uWk9GvY=</DigestValue>
      </Reference>
      <Reference URI="/xl/drawings/drawing6.xml?ContentType=application/vnd.openxmlformats-officedocument.drawing+xml">
        <DigestMethod Algorithm="http://www.w3.org/2001/04/xmlenc#sha256"/>
        <DigestValue>d7uHc9AmgNI3257Pw7xz7Jwo7ITWHkUz7yghd4/eR28=</DigestValue>
      </Reference>
      <Reference URI="/xl/drawings/drawing7.xml?ContentType=application/vnd.openxmlformats-officedocument.drawing+xml">
        <DigestMethod Algorithm="http://www.w3.org/2001/04/xmlenc#sha256"/>
        <DigestValue>J5NteTs3u4B3x1ZHChjl7jWrJDzfNo9jp7wC8qg5f1Y=</DigestValue>
      </Reference>
      <Reference URI="/xl/drawings/drawing8.xml?ContentType=application/vnd.openxmlformats-officedocument.drawing+xml">
        <DigestMethod Algorithm="http://www.w3.org/2001/04/xmlenc#sha256"/>
        <DigestValue>8qd3N6iC8faccfGZQkGV0cjGKhIFmGXAAojkCR2uhAM=</DigestValue>
      </Reference>
      <Reference URI="/xl/drawings/drawing9.xml?ContentType=application/vnd.openxmlformats-officedocument.drawing+xml">
        <DigestMethod Algorithm="http://www.w3.org/2001/04/xmlenc#sha256"/>
        <DigestValue>DEx8g/9mGCfWUoms89StKHVyb2nz2RoWOdqNDkAK2ZU=</DigestValue>
      </Reference>
      <Reference URI="/xl/drawings/vmlDrawing1.vml?ContentType=application/vnd.openxmlformats-officedocument.vmlDrawing">
        <DigestMethod Algorithm="http://www.w3.org/2001/04/xmlenc#sha256"/>
        <DigestValue>R86gZUJO3OlvFs+dWq7/bQQKI4FVEIr3z81SwqtVBWA=</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XuNIRz95p384HAN3ROezxR+2W1dDLyRaN4X77KN+PzY=</DigestValue>
      </Reference>
      <Reference URI="/xl/media/image3.emf?ContentType=image/x-emf">
        <DigestMethod Algorithm="http://www.w3.org/2001/04/xmlenc#sha256"/>
        <DigestValue>VW915kXXeCR4jaG+HqfoQ5fdaXdtsSwHIjhsXzZBvhA=</DigestValue>
      </Reference>
      <Reference URI="/xl/media/image4.emf?ContentType=image/x-emf">
        <DigestMethod Algorithm="http://www.w3.org/2001/04/xmlenc#sha256"/>
        <DigestValue>Gf1QGjoBHMBURgSen0AnkVuYdf9RVxOFAwYPjAAJ1RE=</DigestValue>
      </Reference>
      <Reference URI="/xl/printerSettings/printerSettings1.bin?ContentType=application/vnd.openxmlformats-officedocument.spreadsheetml.printerSettings">
        <DigestMethod Algorithm="http://www.w3.org/2001/04/xmlenc#sha256"/>
        <DigestValue>64ZZ9j1LnmY9qkEOF2s2badQm4ORVJq7nz4WXLmNXoc=</DigestValue>
      </Reference>
      <Reference URI="/xl/printerSettings/printerSettings10.bin?ContentType=application/vnd.openxmlformats-officedocument.spreadsheetml.printerSettings">
        <DigestMethod Algorithm="http://www.w3.org/2001/04/xmlenc#sha256"/>
        <DigestValue>ZG8ETbYGd4Q7vZETdbJFGEZP0pREZh3fnfoymfK5lRA=</DigestValue>
      </Reference>
      <Reference URI="/xl/printerSettings/printerSettings11.bin?ContentType=application/vnd.openxmlformats-officedocument.spreadsheetml.printerSettings">
        <DigestMethod Algorithm="http://www.w3.org/2001/04/xmlenc#sha256"/>
        <DigestValue>ZG8ETbYGd4Q7vZETdbJFGEZP0pREZh3fnfoymfK5lRA=</DigestValue>
      </Reference>
      <Reference URI="/xl/printerSettings/printerSettings12.bin?ContentType=application/vnd.openxmlformats-officedocument.spreadsheetml.printerSettings">
        <DigestMethod Algorithm="http://www.w3.org/2001/04/xmlenc#sha256"/>
        <DigestValue>9RYE1TqXvR6xzZajvqVkoIjr+krJlGQLc6klCyVxQL0=</DigestValue>
      </Reference>
      <Reference URI="/xl/printerSettings/printerSettings13.bin?ContentType=application/vnd.openxmlformats-officedocument.spreadsheetml.printerSettings">
        <DigestMethod Algorithm="http://www.w3.org/2001/04/xmlenc#sha256"/>
        <DigestValue>ZG8ETbYGd4Q7vZETdbJFGEZP0pREZh3fnfoymfK5lRA=</DigestValue>
      </Reference>
      <Reference URI="/xl/printerSettings/printerSettings14.bin?ContentType=application/vnd.openxmlformats-officedocument.spreadsheetml.printerSettings">
        <DigestMethod Algorithm="http://www.w3.org/2001/04/xmlenc#sha256"/>
        <DigestValue>ZG8ETbYGd4Q7vZETdbJFGEZP0pREZh3fnfoymfK5lRA=</DigestValue>
      </Reference>
      <Reference URI="/xl/printerSettings/printerSettings15.bin?ContentType=application/vnd.openxmlformats-officedocument.spreadsheetml.printerSettings">
        <DigestMethod Algorithm="http://www.w3.org/2001/04/xmlenc#sha256"/>
        <DigestValue>ZG8ETbYGd4Q7vZETdbJFGEZP0pREZh3fnfoymfK5lRA=</DigestValue>
      </Reference>
      <Reference URI="/xl/printerSettings/printerSettings16.bin?ContentType=application/vnd.openxmlformats-officedocument.spreadsheetml.printerSettings">
        <DigestMethod Algorithm="http://www.w3.org/2001/04/xmlenc#sha256"/>
        <DigestValue>64ZZ9j1LnmY9qkEOF2s2badQm4ORVJq7nz4WXLmNXoc=</DigestValue>
      </Reference>
      <Reference URI="/xl/printerSettings/printerSettings17.bin?ContentType=application/vnd.openxmlformats-officedocument.spreadsheetml.printerSettings">
        <DigestMethod Algorithm="http://www.w3.org/2001/04/xmlenc#sha256"/>
        <DigestValue>ZG8ETbYGd4Q7vZETdbJFGEZP0pREZh3fnfoymfK5lRA=</DigestValue>
      </Reference>
      <Reference URI="/xl/printerSettings/printerSettings18.bin?ContentType=application/vnd.openxmlformats-officedocument.spreadsheetml.printerSettings">
        <DigestMethod Algorithm="http://www.w3.org/2001/04/xmlenc#sha256"/>
        <DigestValue>ZG8ETbYGd4Q7vZETdbJFGEZP0pREZh3fnfoymfK5lRA=</DigestValue>
      </Reference>
      <Reference URI="/xl/printerSettings/printerSettings19.bin?ContentType=application/vnd.openxmlformats-officedocument.spreadsheetml.printerSettings">
        <DigestMethod Algorithm="http://www.w3.org/2001/04/xmlenc#sha256"/>
        <DigestValue>ZG8ETbYGd4Q7vZETdbJFGEZP0pREZh3fnfoymfK5lRA=</DigestValue>
      </Reference>
      <Reference URI="/xl/printerSettings/printerSettings2.bin?ContentType=application/vnd.openxmlformats-officedocument.spreadsheetml.printerSettings">
        <DigestMethod Algorithm="http://www.w3.org/2001/04/xmlenc#sha256"/>
        <DigestValue>zpqm9KdG7q4hTs+JgB1h4zRGcIr0V6inP32pxkU95L8=</DigestValue>
      </Reference>
      <Reference URI="/xl/printerSettings/printerSettings20.bin?ContentType=application/vnd.openxmlformats-officedocument.spreadsheetml.printerSettings">
        <DigestMethod Algorithm="http://www.w3.org/2001/04/xmlenc#sha256"/>
        <DigestValue>ZG8ETbYGd4Q7vZETdbJFGEZP0pREZh3fnfoymfK5lRA=</DigestValue>
      </Reference>
      <Reference URI="/xl/printerSettings/printerSettings21.bin?ContentType=application/vnd.openxmlformats-officedocument.spreadsheetml.printerSettings">
        <DigestMethod Algorithm="http://www.w3.org/2001/04/xmlenc#sha256"/>
        <DigestValue>9RYE1TqXvR6xzZajvqVkoIjr+krJlGQLc6klCyVxQL0=</DigestValue>
      </Reference>
      <Reference URI="/xl/printerSettings/printerSettings22.bin?ContentType=application/vnd.openxmlformats-officedocument.spreadsheetml.printerSettings">
        <DigestMethod Algorithm="http://www.w3.org/2001/04/xmlenc#sha256"/>
        <DigestValue>ZG8ETbYGd4Q7vZETdbJFGEZP0pREZh3fnfoymfK5lRA=</DigestValue>
      </Reference>
      <Reference URI="/xl/printerSettings/printerSettings3.bin?ContentType=application/vnd.openxmlformats-officedocument.spreadsheetml.printerSettings">
        <DigestMethod Algorithm="http://www.w3.org/2001/04/xmlenc#sha256"/>
        <DigestValue>ZG8ETbYGd4Q7vZETdbJFGEZP0pREZh3fnfoymfK5lRA=</DigestValue>
      </Reference>
      <Reference URI="/xl/printerSettings/printerSettings4.bin?ContentType=application/vnd.openxmlformats-officedocument.spreadsheetml.printerSettings">
        <DigestMethod Algorithm="http://www.w3.org/2001/04/xmlenc#sha256"/>
        <DigestValue>9RYE1TqXvR6xzZajvqVkoIjr+krJlGQLc6klCyVxQL0=</DigestValue>
      </Reference>
      <Reference URI="/xl/printerSettings/printerSettings5.bin?ContentType=application/vnd.openxmlformats-officedocument.spreadsheetml.printerSettings">
        <DigestMethod Algorithm="http://www.w3.org/2001/04/xmlenc#sha256"/>
        <DigestValue>ZG8ETbYGd4Q7vZETdbJFGEZP0pREZh3fnfoymfK5lRA=</DigestValue>
      </Reference>
      <Reference URI="/xl/printerSettings/printerSettings6.bin?ContentType=application/vnd.openxmlformats-officedocument.spreadsheetml.printerSettings">
        <DigestMethod Algorithm="http://www.w3.org/2001/04/xmlenc#sha256"/>
        <DigestValue>ZG8ETbYGd4Q7vZETdbJFGEZP0pREZh3fnfoymfK5lRA=</DigestValue>
      </Reference>
      <Reference URI="/xl/printerSettings/printerSettings7.bin?ContentType=application/vnd.openxmlformats-officedocument.spreadsheetml.printerSettings">
        <DigestMethod Algorithm="http://www.w3.org/2001/04/xmlenc#sha256"/>
        <DigestValue>ZG8ETbYGd4Q7vZETdbJFGEZP0pREZh3fnfoymfK5lRA=</DigestValue>
      </Reference>
      <Reference URI="/xl/printerSettings/printerSettings8.bin?ContentType=application/vnd.openxmlformats-officedocument.spreadsheetml.printerSettings">
        <DigestMethod Algorithm="http://www.w3.org/2001/04/xmlenc#sha256"/>
        <DigestValue>ZG8ETbYGd4Q7vZETdbJFGEZP0pREZh3fnfoymfK5lRA=</DigestValue>
      </Reference>
      <Reference URI="/xl/printerSettings/printerSettings9.bin?ContentType=application/vnd.openxmlformats-officedocument.spreadsheetml.printerSettings">
        <DigestMethod Algorithm="http://www.w3.org/2001/04/xmlenc#sha256"/>
        <DigestValue>ZG8ETbYGd4Q7vZETdbJFGEZP0pREZh3fnfoymfK5lRA=</DigestValue>
      </Reference>
      <Reference URI="/xl/sharedStrings.xml?ContentType=application/vnd.openxmlformats-officedocument.spreadsheetml.sharedStrings+xml">
        <DigestMethod Algorithm="http://www.w3.org/2001/04/xmlenc#sha256"/>
        <DigestValue>pBgF6Lz9KeKeOYsB2puQFD5Cyx5s5oy8wWXrzfpyrwg=</DigestValue>
      </Reference>
      <Reference URI="/xl/styles.xml?ContentType=application/vnd.openxmlformats-officedocument.spreadsheetml.styles+xml">
        <DigestMethod Algorithm="http://www.w3.org/2001/04/xmlenc#sha256"/>
        <DigestValue>90a7RiLWto0ZG0IKWxphhAGM59IJuWsMGd4LFUqw5Ww=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NOEH6HxTHVDuurdIcY9wXA53LP+FrUYDVqSGiCT9KC0=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GdRBj2mGnYyLegrp84wgTKJE6BXeB9So+s4Ug8QjSps=</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fC2ZbBpdAApU6oS2xv3+/uFgjoii7E/aJcMX8yFy2oM=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10+6tIMG0zpLz2lkzCnTIpT2yEP2bwPtKBsNUCsnOxE=</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ccGINyZan0FIyV97JR++eaAU5OtPaTDOmgavH09m+a8=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R4337AXJd1rDAGsMdHbv7SbP++yLfEvRQ7bz6E4fIyc=</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cP0jiOBd0mm8gjkVLx2rQC95Ualp7bjsBdXReKUU53M=</DigestValue>
      </Reference>
      <Reference URI="/xl/worksheets/sheet10.xml?ContentType=application/vnd.openxmlformats-officedocument.spreadsheetml.worksheet+xml">
        <DigestMethod Algorithm="http://www.w3.org/2001/04/xmlenc#sha256"/>
        <DigestValue>pAce81+kO7r+0XDDlThHxhl7G3SfDB37YxDAgvQ2z8o=</DigestValue>
      </Reference>
      <Reference URI="/xl/worksheets/sheet11.xml?ContentType=application/vnd.openxmlformats-officedocument.spreadsheetml.worksheet+xml">
        <DigestMethod Algorithm="http://www.w3.org/2001/04/xmlenc#sha256"/>
        <DigestValue>iFe/wAHemNpQXhoUw4rHEEWoIsTW+eEDhOEaHBNbrhY=</DigestValue>
      </Reference>
      <Reference URI="/xl/worksheets/sheet12.xml?ContentType=application/vnd.openxmlformats-officedocument.spreadsheetml.worksheet+xml">
        <DigestMethod Algorithm="http://www.w3.org/2001/04/xmlenc#sha256"/>
        <DigestValue>t8oN/+PBCCPBIkXUWyNwftJl5bdsfattjRlwY2jQ4u0=</DigestValue>
      </Reference>
      <Reference URI="/xl/worksheets/sheet13.xml?ContentType=application/vnd.openxmlformats-officedocument.spreadsheetml.worksheet+xml">
        <DigestMethod Algorithm="http://www.w3.org/2001/04/xmlenc#sha256"/>
        <DigestValue>Jd7xGrO9n0DZcpi2Duw/CYwGtbUZpjyYgqICJDbeZBE=</DigestValue>
      </Reference>
      <Reference URI="/xl/worksheets/sheet14.xml?ContentType=application/vnd.openxmlformats-officedocument.spreadsheetml.worksheet+xml">
        <DigestMethod Algorithm="http://www.w3.org/2001/04/xmlenc#sha256"/>
        <DigestValue>ZHTtTe26ND89qtLRlYRL91U+bmTKgSf4/ogmKG2LJ6A=</DigestValue>
      </Reference>
      <Reference URI="/xl/worksheets/sheet15.xml?ContentType=application/vnd.openxmlformats-officedocument.spreadsheetml.worksheet+xml">
        <DigestMethod Algorithm="http://www.w3.org/2001/04/xmlenc#sha256"/>
        <DigestValue>29Hdgb8tMYdoLKz6VTVXaChlarpwYnOWhsQgQVs6c5Q=</DigestValue>
      </Reference>
      <Reference URI="/xl/worksheets/sheet16.xml?ContentType=application/vnd.openxmlformats-officedocument.spreadsheetml.worksheet+xml">
        <DigestMethod Algorithm="http://www.w3.org/2001/04/xmlenc#sha256"/>
        <DigestValue>zZd+Z2Y28Uk5cwnCBZkSGM+YypYmJEyO+LJEHxAVabc=</DigestValue>
      </Reference>
      <Reference URI="/xl/worksheets/sheet17.xml?ContentType=application/vnd.openxmlformats-officedocument.spreadsheetml.worksheet+xml">
        <DigestMethod Algorithm="http://www.w3.org/2001/04/xmlenc#sha256"/>
        <DigestValue>1INcgjcTYhebTpIUch9hsFhdDiNRU8OHMUc9txdXUD0=</DigestValue>
      </Reference>
      <Reference URI="/xl/worksheets/sheet18.xml?ContentType=application/vnd.openxmlformats-officedocument.spreadsheetml.worksheet+xml">
        <DigestMethod Algorithm="http://www.w3.org/2001/04/xmlenc#sha256"/>
        <DigestValue>rXfNqXV6gZ7u25IC3a44NbHJfGrm0xVIybPupQYrtRU=</DigestValue>
      </Reference>
      <Reference URI="/xl/worksheets/sheet19.xml?ContentType=application/vnd.openxmlformats-officedocument.spreadsheetml.worksheet+xml">
        <DigestMethod Algorithm="http://www.w3.org/2001/04/xmlenc#sha256"/>
        <DigestValue>oxKWXRRljWCZhp6/w8fx32v5tsroR+gJW5HmInusYK0=</DigestValue>
      </Reference>
      <Reference URI="/xl/worksheets/sheet2.xml?ContentType=application/vnd.openxmlformats-officedocument.spreadsheetml.worksheet+xml">
        <DigestMethod Algorithm="http://www.w3.org/2001/04/xmlenc#sha256"/>
        <DigestValue>G71IGcHawAB7xW5lNsEeOTbPm3nWbPrAHoxoBh34Hck=</DigestValue>
      </Reference>
      <Reference URI="/xl/worksheets/sheet20.xml?ContentType=application/vnd.openxmlformats-officedocument.spreadsheetml.worksheet+xml">
        <DigestMethod Algorithm="http://www.w3.org/2001/04/xmlenc#sha256"/>
        <DigestValue>MKihirvpa8Lc/5kbPGLkbFZfoPJHv5e5jXaFMlyZoHU=</DigestValue>
      </Reference>
      <Reference URI="/xl/worksheets/sheet21.xml?ContentType=application/vnd.openxmlformats-officedocument.spreadsheetml.worksheet+xml">
        <DigestMethod Algorithm="http://www.w3.org/2001/04/xmlenc#sha256"/>
        <DigestValue>OwdSnfl/2YYFw3hJpL3yAmnwL+2Eo3OR3LUUEFZujss=</DigestValue>
      </Reference>
      <Reference URI="/xl/worksheets/sheet22.xml?ContentType=application/vnd.openxmlformats-officedocument.spreadsheetml.worksheet+xml">
        <DigestMethod Algorithm="http://www.w3.org/2001/04/xmlenc#sha256"/>
        <DigestValue>Y4kONNMIHpGE6zZfd4UrpNB5TLhQ11Laxb2avfSJYCs=</DigestValue>
      </Reference>
      <Reference URI="/xl/worksheets/sheet23.xml?ContentType=application/vnd.openxmlformats-officedocument.spreadsheetml.worksheet+xml">
        <DigestMethod Algorithm="http://www.w3.org/2001/04/xmlenc#sha256"/>
        <DigestValue>7S3N49NTmRU76pknMl7cBBJEuD8RtWbGNVhB/EfpKXQ=</DigestValue>
      </Reference>
      <Reference URI="/xl/worksheets/sheet24.xml?ContentType=application/vnd.openxmlformats-officedocument.spreadsheetml.worksheet+xml">
        <DigestMethod Algorithm="http://www.w3.org/2001/04/xmlenc#sha256"/>
        <DigestValue>lZYHkMezIPT3GYVblXSykWtr4L8XPcRjIDdzaFOtJWU=</DigestValue>
      </Reference>
      <Reference URI="/xl/worksheets/sheet25.xml?ContentType=application/vnd.openxmlformats-officedocument.spreadsheetml.worksheet+xml">
        <DigestMethod Algorithm="http://www.w3.org/2001/04/xmlenc#sha256"/>
        <DigestValue>va49XRdW66C0/RxUgrxRMQVBfL6qX+Pxhv8K7EipFvc=</DigestValue>
      </Reference>
      <Reference URI="/xl/worksheets/sheet3.xml?ContentType=application/vnd.openxmlformats-officedocument.spreadsheetml.worksheet+xml">
        <DigestMethod Algorithm="http://www.w3.org/2001/04/xmlenc#sha256"/>
        <DigestValue>fgALSPNeusRAl917QDUB5B4dJ+prngJVybm/nygTdhM=</DigestValue>
      </Reference>
      <Reference URI="/xl/worksheets/sheet4.xml?ContentType=application/vnd.openxmlformats-officedocument.spreadsheetml.worksheet+xml">
        <DigestMethod Algorithm="http://www.w3.org/2001/04/xmlenc#sha256"/>
        <DigestValue>WpPo9FM7ExipeiiHGyc8JHYYctvt9hJV89KQPO15VoA=</DigestValue>
      </Reference>
      <Reference URI="/xl/worksheets/sheet5.xml?ContentType=application/vnd.openxmlformats-officedocument.spreadsheetml.worksheet+xml">
        <DigestMethod Algorithm="http://www.w3.org/2001/04/xmlenc#sha256"/>
        <DigestValue>DsKW0Ly56kKH0l+slnpw5SnUvPKTU/gBzurKSoG9yBw=</DigestValue>
      </Reference>
      <Reference URI="/xl/worksheets/sheet6.xml?ContentType=application/vnd.openxmlformats-officedocument.spreadsheetml.worksheet+xml">
        <DigestMethod Algorithm="http://www.w3.org/2001/04/xmlenc#sha256"/>
        <DigestValue>/75EieVJyFqA+2YzB9zFLDwug1gOoohD3BS4xZvGr7c=</DigestValue>
      </Reference>
      <Reference URI="/xl/worksheets/sheet7.xml?ContentType=application/vnd.openxmlformats-officedocument.spreadsheetml.worksheet+xml">
        <DigestMethod Algorithm="http://www.w3.org/2001/04/xmlenc#sha256"/>
        <DigestValue>JJHxD7zf9Jpdm/587owr6GltODjd8CJ8GRMAB4heUMU=</DigestValue>
      </Reference>
      <Reference URI="/xl/worksheets/sheet8.xml?ContentType=application/vnd.openxmlformats-officedocument.spreadsheetml.worksheet+xml">
        <DigestMethod Algorithm="http://www.w3.org/2001/04/xmlenc#sha256"/>
        <DigestValue>Sis3mluyIb5Q+bJMiJ7ov2z+0vB+gI2eymsoStZIVC4=</DigestValue>
      </Reference>
      <Reference URI="/xl/worksheets/sheet9.xml?ContentType=application/vnd.openxmlformats-officedocument.spreadsheetml.worksheet+xml">
        <DigestMethod Algorithm="http://www.w3.org/2001/04/xmlenc#sha256"/>
        <DigestValue>Kjqg9FryEJJ8x/xSZ5S1EfntKuOq6aIjSvycMp0xtEQ=</DigestValue>
      </Reference>
    </Manifest>
    <SignatureProperties>
      <SignatureProperty Id="idSignatureTime" Target="#idPackageSignature">
        <mdssi:SignatureTime xmlns:mdssi="http://schemas.openxmlformats.org/package/2006/digital-signature">
          <mdssi:Format>YYYY-MM-DDThh:mm:ssTZD</mdssi:Format>
          <mdssi:Value>2024-03-28T00:30:05Z</mdssi:Value>
        </mdssi:SignatureTime>
      </SignatureProperty>
    </SignatureProperties>
  </Object>
  <Object Id="idOfficeObject">
    <SignatureProperties>
      <SignatureProperty Id="idOfficeV1Details" Target="#idPackageSignature">
        <SignatureInfoV1 xmlns="http://schemas.microsoft.com/office/2006/digsig">
          <SetupID>{67AB376A-61EC-4D5E-BA25-9F18B5C91ED9}</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2024-03-28T00:30:05Z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ABsAAKI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bg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GE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H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b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OB8AAKg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V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Gs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GU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bw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5ccn348MToW5YsBo4UIfrR/pcFu+pw8AwGk764DN5r4=</DigestValue>
    </Reference>
    <Reference Type="http://www.w3.org/2000/09/xmldsig#Object" URI="#idOfficeObject">
      <DigestMethod Algorithm="http://www.w3.org/2001/04/xmlenc#sha256"/>
      <DigestValue>9Y7hnlbrNY2ycNej+MawNrkLRVE92VKy99VGntVMzho=</DigestValue>
    </Reference>
    <Reference Type="http://uri.etsi.org/01903#SignedProperties" URI="#idSignedProperties">
      <Transforms>
        <Transform Algorithm="http://www.w3.org/TR/2001/REC-xml-c14n-20010315"/>
      </Transforms>
      <DigestMethod Algorithm="http://www.w3.org/2001/04/xmlenc#sha256"/>
      <DigestValue>Q4fqY6yWGiGiZAJq7wwJGVlZp3n4S/Q8je5JV0ZKHWU=</DigestValue>
    </Reference>
  </SignedInfo>
  <SignatureValue>NmCPwRbthO/RIXRPdPxufiGY4TdNtIfKRQOlLPbJcyx8B+tPdKRh6xWUp5MJDNdiAKle/us276vP
rIKS0y5B47dXE1tfkefQg3/96P1J25FCa3TbC8O/e3L6+DdmYBMSQQbc/rX1qERYWsNtfHwE6KkO
vRR05jsZARSVXV1eLcXwuKpdhRloKEX/z56GeyDBztA8hWiwcF46kwrflq7j0TL/2smBEJWIYi7w
Ld3IMTdzwhffiyy8jL6kDRgA7vAmbpDTMRGNuAlyVXJ+5gi0ZjRx+fQ/9wxFBBPwKMcirYVS4Jrd
pYi8l0KFDrdaiI/YuWzaycOH6EKkawFADUf65w==</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oHJA4QOpeBcZKFtQ3FC13ErlqXoy9SvznauvuIu8qLM=</DigestValue>
      </Reference>
      <Reference URI="/xl/calcChain.xml?ContentType=application/vnd.openxmlformats-officedocument.spreadsheetml.calcChain+xml">
        <DigestMethod Algorithm="http://www.w3.org/2001/04/xmlenc#sha256"/>
        <DigestValue>VEJ/5ia3+c3lybS0nT0PPbZNTzEkpQVuZ6RR2386UBY=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rHhJil6HAnSYDvoC3QBzHTzg5sbPQuSCLMvitjd75II=</DigestValue>
      </Reference>
      <Reference URI="/xl/drawings/drawing10.xml?ContentType=application/vnd.openxmlformats-officedocument.drawing+xml">
        <DigestMethod Algorithm="http://www.w3.org/2001/04/xmlenc#sha256"/>
        <DigestValue>Zlpv0LAhDqplqTyH5Eg8xzg20BipR7GlQAp/qhz3Kow=</DigestValue>
      </Reference>
      <Reference URI="/xl/drawings/drawing11.xml?ContentType=application/vnd.openxmlformats-officedocument.drawing+xml">
        <DigestMethod Algorithm="http://www.w3.org/2001/04/xmlenc#sha256"/>
        <DigestValue>QrXihBYJO5U724PONayQ+IQVffNEEs2r/m+pwdBRpRo=</DigestValue>
      </Reference>
      <Reference URI="/xl/drawings/drawing12.xml?ContentType=application/vnd.openxmlformats-officedocument.drawing+xml">
        <DigestMethod Algorithm="http://www.w3.org/2001/04/xmlenc#sha256"/>
        <DigestValue>VDSliIt5KECVIYFjwgyfL/Jo6KCttSmutD2TAWfNaYo=</DigestValue>
      </Reference>
      <Reference URI="/xl/drawings/drawing13.xml?ContentType=application/vnd.openxmlformats-officedocument.drawing+xml">
        <DigestMethod Algorithm="http://www.w3.org/2001/04/xmlenc#sha256"/>
        <DigestValue>sqLhK38sgyQBmCjAyRFDSdtJPfyfqQ6bJVCE9d2wl9E=</DigestValue>
      </Reference>
      <Reference URI="/xl/drawings/drawing14.xml?ContentType=application/vnd.openxmlformats-officedocument.drawing+xml">
        <DigestMethod Algorithm="http://www.w3.org/2001/04/xmlenc#sha256"/>
        <DigestValue>HMqK9EzhVAHshSaahT8uaoYBqfpbHU09o2V/xYX/lj8=</DigestValue>
      </Reference>
      <Reference URI="/xl/drawings/drawing15.xml?ContentType=application/vnd.openxmlformats-officedocument.drawing+xml">
        <DigestMethod Algorithm="http://www.w3.org/2001/04/xmlenc#sha256"/>
        <DigestValue>AVjwSLutKzDKQY1QQWPoAd1/KQ7FV0kztfF1Q9ozwH0=</DigestValue>
      </Reference>
      <Reference URI="/xl/drawings/drawing16.xml?ContentType=application/vnd.openxmlformats-officedocument.drawing+xml">
        <DigestMethod Algorithm="http://www.w3.org/2001/04/xmlenc#sha256"/>
        <DigestValue>ohty8gMtJzSQe/alIlXRmgzKDwPAumuc1RR+2UJCikc=</DigestValue>
      </Reference>
      <Reference URI="/xl/drawings/drawing17.xml?ContentType=application/vnd.openxmlformats-officedocument.drawing+xml">
        <DigestMethod Algorithm="http://www.w3.org/2001/04/xmlenc#sha256"/>
        <DigestValue>nSosBalDzVCsurTh/us/+ABRkeicKQeXDqJrvA8FqxE=</DigestValue>
      </Reference>
      <Reference URI="/xl/drawings/drawing18.xml?ContentType=application/vnd.openxmlformats-officedocument.drawing+xml">
        <DigestMethod Algorithm="http://www.w3.org/2001/04/xmlenc#sha256"/>
        <DigestValue>ViqBQyzczha0qD4vbUG+oUApoGnFpVo6a01zpusdFF8=</DigestValue>
      </Reference>
      <Reference URI="/xl/drawings/drawing19.xml?ContentType=application/vnd.openxmlformats-officedocument.drawing+xml">
        <DigestMethod Algorithm="http://www.w3.org/2001/04/xmlenc#sha256"/>
        <DigestValue>MtqPsDD16peQO57sf+oDYgnykTaUeYBf+tVNQtYoR1k=</DigestValue>
      </Reference>
      <Reference URI="/xl/drawings/drawing2.xml?ContentType=application/vnd.openxmlformats-officedocument.drawing+xml">
        <DigestMethod Algorithm="http://www.w3.org/2001/04/xmlenc#sha256"/>
        <DigestValue>SgLTp7984az1Ww2UnaRpp7FVGaK1nXeb9F7HvwFgHiE=</DigestValue>
      </Reference>
      <Reference URI="/xl/drawings/drawing20.xml?ContentType=application/vnd.openxmlformats-officedocument.drawing+xml">
        <DigestMethod Algorithm="http://www.w3.org/2001/04/xmlenc#sha256"/>
        <DigestValue>R9XlnFIhITmJa47AB90EMDsH+RDwJt/63vI3+XyE3aM=</DigestValue>
      </Reference>
      <Reference URI="/xl/drawings/drawing21.xml?ContentType=application/vnd.openxmlformats-officedocument.drawing+xml">
        <DigestMethod Algorithm="http://www.w3.org/2001/04/xmlenc#sha256"/>
        <DigestValue>YM7obJUS+javrh7/IXpL5CI9asgeg0uT3o7gRqiOuqI=</DigestValue>
      </Reference>
      <Reference URI="/xl/drawings/drawing22.xml?ContentType=application/vnd.openxmlformats-officedocument.drawing+xml">
        <DigestMethod Algorithm="http://www.w3.org/2001/04/xmlenc#sha256"/>
        <DigestValue>nDnRjOZZQZopUtgJAESWa8c3AhyKXsiMeuNOF08abYU=</DigestValue>
      </Reference>
      <Reference URI="/xl/drawings/drawing23.xml?ContentType=application/vnd.openxmlformats-officedocument.drawing+xml">
        <DigestMethod Algorithm="http://www.w3.org/2001/04/xmlenc#sha256"/>
        <DigestValue>cU3ymLQoKPMsGSVBx9Uejt4FI7VYsWHJvbQOfFb9nII=</DigestValue>
      </Reference>
      <Reference URI="/xl/drawings/drawing24.xml?ContentType=application/vnd.openxmlformats-officedocument.drawing+xml">
        <DigestMethod Algorithm="http://www.w3.org/2001/04/xmlenc#sha256"/>
        <DigestValue>tnMrAfp2aj3dmeMIYF0dueAcc0c3jLBpVjcStdhIxos=</DigestValue>
      </Reference>
      <Reference URI="/xl/drawings/drawing25.xml?ContentType=application/vnd.openxmlformats-officedocument.drawing+xml">
        <DigestMethod Algorithm="http://www.w3.org/2001/04/xmlenc#sha256"/>
        <DigestValue>pJpEbH/1wZjT1kjxLi5eS+3mDqKnF3tMU1ZMWzivSA8=</DigestValue>
      </Reference>
      <Reference URI="/xl/drawings/drawing3.xml?ContentType=application/vnd.openxmlformats-officedocument.drawing+xml">
        <DigestMethod Algorithm="http://www.w3.org/2001/04/xmlenc#sha256"/>
        <DigestValue>uQeknGDETi7Uc+6qQLmca6SJpV6wIIPdHsA2uZfYNpg=</DigestValue>
      </Reference>
      <Reference URI="/xl/drawings/drawing4.xml?ContentType=application/vnd.openxmlformats-officedocument.drawing+xml">
        <DigestMethod Algorithm="http://www.w3.org/2001/04/xmlenc#sha256"/>
        <DigestValue>QCkXZkYLn81uiCBeTCs2XuaR979eF/MMjSscJBo6ngo=</DigestValue>
      </Reference>
      <Reference URI="/xl/drawings/drawing5.xml?ContentType=application/vnd.openxmlformats-officedocument.drawing+xml">
        <DigestMethod Algorithm="http://www.w3.org/2001/04/xmlenc#sha256"/>
        <DigestValue>CtdTdLIP4cgJwLxiaU4wmVv9YPOh++moGKL4uWk9GvY=</DigestValue>
      </Reference>
      <Reference URI="/xl/drawings/drawing6.xml?ContentType=application/vnd.openxmlformats-officedocument.drawing+xml">
        <DigestMethod Algorithm="http://www.w3.org/2001/04/xmlenc#sha256"/>
        <DigestValue>d7uHc9AmgNI3257Pw7xz7Jwo7ITWHkUz7yghd4/eR28=</DigestValue>
      </Reference>
      <Reference URI="/xl/drawings/drawing7.xml?ContentType=application/vnd.openxmlformats-officedocument.drawing+xml">
        <DigestMethod Algorithm="http://www.w3.org/2001/04/xmlenc#sha256"/>
        <DigestValue>J5NteTs3u4B3x1ZHChjl7jWrJDzfNo9jp7wC8qg5f1Y=</DigestValue>
      </Reference>
      <Reference URI="/xl/drawings/drawing8.xml?ContentType=application/vnd.openxmlformats-officedocument.drawing+xml">
        <DigestMethod Algorithm="http://www.w3.org/2001/04/xmlenc#sha256"/>
        <DigestValue>8qd3N6iC8faccfGZQkGV0cjGKhIFmGXAAojkCR2uhAM=</DigestValue>
      </Reference>
      <Reference URI="/xl/drawings/drawing9.xml?ContentType=application/vnd.openxmlformats-officedocument.drawing+xml">
        <DigestMethod Algorithm="http://www.w3.org/2001/04/xmlenc#sha256"/>
        <DigestValue>DEx8g/9mGCfWUoms89StKHVyb2nz2RoWOdqNDkAK2ZU=</DigestValue>
      </Reference>
      <Reference URI="/xl/drawings/vmlDrawing1.vml?ContentType=application/vnd.openxmlformats-officedocument.vmlDrawing">
        <DigestMethod Algorithm="http://www.w3.org/2001/04/xmlenc#sha256"/>
        <DigestValue>R86gZUJO3OlvFs+dWq7/bQQKI4FVEIr3z81SwqtVBWA=</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XuNIRz95p384HAN3ROezxR+2W1dDLyRaN4X77KN+PzY=</DigestValue>
      </Reference>
      <Reference URI="/xl/media/image3.emf?ContentType=image/x-emf">
        <DigestMethod Algorithm="http://www.w3.org/2001/04/xmlenc#sha256"/>
        <DigestValue>VW915kXXeCR4jaG+HqfoQ5fdaXdtsSwHIjhsXzZBvhA=</DigestValue>
      </Reference>
      <Reference URI="/xl/media/image4.emf?ContentType=image/x-emf">
        <DigestMethod Algorithm="http://www.w3.org/2001/04/xmlenc#sha256"/>
        <DigestValue>Gf1QGjoBHMBURgSen0AnkVuYdf9RVxOFAwYPjAAJ1RE=</DigestValue>
      </Reference>
      <Reference URI="/xl/printerSettings/printerSettings1.bin?ContentType=application/vnd.openxmlformats-officedocument.spreadsheetml.printerSettings">
        <DigestMethod Algorithm="http://www.w3.org/2001/04/xmlenc#sha256"/>
        <DigestValue>64ZZ9j1LnmY9qkEOF2s2badQm4ORVJq7nz4WXLmNXoc=</DigestValue>
      </Reference>
      <Reference URI="/xl/printerSettings/printerSettings10.bin?ContentType=application/vnd.openxmlformats-officedocument.spreadsheetml.printerSettings">
        <DigestMethod Algorithm="http://www.w3.org/2001/04/xmlenc#sha256"/>
        <DigestValue>ZG8ETbYGd4Q7vZETdbJFGEZP0pREZh3fnfoymfK5lRA=</DigestValue>
      </Reference>
      <Reference URI="/xl/printerSettings/printerSettings11.bin?ContentType=application/vnd.openxmlformats-officedocument.spreadsheetml.printerSettings">
        <DigestMethod Algorithm="http://www.w3.org/2001/04/xmlenc#sha256"/>
        <DigestValue>ZG8ETbYGd4Q7vZETdbJFGEZP0pREZh3fnfoymfK5lRA=</DigestValue>
      </Reference>
      <Reference URI="/xl/printerSettings/printerSettings12.bin?ContentType=application/vnd.openxmlformats-officedocument.spreadsheetml.printerSettings">
        <DigestMethod Algorithm="http://www.w3.org/2001/04/xmlenc#sha256"/>
        <DigestValue>9RYE1TqXvR6xzZajvqVkoIjr+krJlGQLc6klCyVxQL0=</DigestValue>
      </Reference>
      <Reference URI="/xl/printerSettings/printerSettings13.bin?ContentType=application/vnd.openxmlformats-officedocument.spreadsheetml.printerSettings">
        <DigestMethod Algorithm="http://www.w3.org/2001/04/xmlenc#sha256"/>
        <DigestValue>ZG8ETbYGd4Q7vZETdbJFGEZP0pREZh3fnfoymfK5lRA=</DigestValue>
      </Reference>
      <Reference URI="/xl/printerSettings/printerSettings14.bin?ContentType=application/vnd.openxmlformats-officedocument.spreadsheetml.printerSettings">
        <DigestMethod Algorithm="http://www.w3.org/2001/04/xmlenc#sha256"/>
        <DigestValue>ZG8ETbYGd4Q7vZETdbJFGEZP0pREZh3fnfoymfK5lRA=</DigestValue>
      </Reference>
      <Reference URI="/xl/printerSettings/printerSettings15.bin?ContentType=application/vnd.openxmlformats-officedocument.spreadsheetml.printerSettings">
        <DigestMethod Algorithm="http://www.w3.org/2001/04/xmlenc#sha256"/>
        <DigestValue>ZG8ETbYGd4Q7vZETdbJFGEZP0pREZh3fnfoymfK5lRA=</DigestValue>
      </Reference>
      <Reference URI="/xl/printerSettings/printerSettings16.bin?ContentType=application/vnd.openxmlformats-officedocument.spreadsheetml.printerSettings">
        <DigestMethod Algorithm="http://www.w3.org/2001/04/xmlenc#sha256"/>
        <DigestValue>64ZZ9j1LnmY9qkEOF2s2badQm4ORVJq7nz4WXLmNXoc=</DigestValue>
      </Reference>
      <Reference URI="/xl/printerSettings/printerSettings17.bin?ContentType=application/vnd.openxmlformats-officedocument.spreadsheetml.printerSettings">
        <DigestMethod Algorithm="http://www.w3.org/2001/04/xmlenc#sha256"/>
        <DigestValue>ZG8ETbYGd4Q7vZETdbJFGEZP0pREZh3fnfoymfK5lRA=</DigestValue>
      </Reference>
      <Reference URI="/xl/printerSettings/printerSettings18.bin?ContentType=application/vnd.openxmlformats-officedocument.spreadsheetml.printerSettings">
        <DigestMethod Algorithm="http://www.w3.org/2001/04/xmlenc#sha256"/>
        <DigestValue>ZG8ETbYGd4Q7vZETdbJFGEZP0pREZh3fnfoymfK5lRA=</DigestValue>
      </Reference>
      <Reference URI="/xl/printerSettings/printerSettings19.bin?ContentType=application/vnd.openxmlformats-officedocument.spreadsheetml.printerSettings">
        <DigestMethod Algorithm="http://www.w3.org/2001/04/xmlenc#sha256"/>
        <DigestValue>ZG8ETbYGd4Q7vZETdbJFGEZP0pREZh3fnfoymfK5lRA=</DigestValue>
      </Reference>
      <Reference URI="/xl/printerSettings/printerSettings2.bin?ContentType=application/vnd.openxmlformats-officedocument.spreadsheetml.printerSettings">
        <DigestMethod Algorithm="http://www.w3.org/2001/04/xmlenc#sha256"/>
        <DigestValue>zpqm9KdG7q4hTs+JgB1h4zRGcIr0V6inP32pxkU95L8=</DigestValue>
      </Reference>
      <Reference URI="/xl/printerSettings/printerSettings20.bin?ContentType=application/vnd.openxmlformats-officedocument.spreadsheetml.printerSettings">
        <DigestMethod Algorithm="http://www.w3.org/2001/04/xmlenc#sha256"/>
        <DigestValue>ZG8ETbYGd4Q7vZETdbJFGEZP0pREZh3fnfoymfK5lRA=</DigestValue>
      </Reference>
      <Reference URI="/xl/printerSettings/printerSettings21.bin?ContentType=application/vnd.openxmlformats-officedocument.spreadsheetml.printerSettings">
        <DigestMethod Algorithm="http://www.w3.org/2001/04/xmlenc#sha256"/>
        <DigestValue>9RYE1TqXvR6xzZajvqVkoIjr+krJlGQLc6klCyVxQL0=</DigestValue>
      </Reference>
      <Reference URI="/xl/printerSettings/printerSettings22.bin?ContentType=application/vnd.openxmlformats-officedocument.spreadsheetml.printerSettings">
        <DigestMethod Algorithm="http://www.w3.org/2001/04/xmlenc#sha256"/>
        <DigestValue>ZG8ETbYGd4Q7vZETdbJFGEZP0pREZh3fnfoymfK5lRA=</DigestValue>
      </Reference>
      <Reference URI="/xl/printerSettings/printerSettings3.bin?ContentType=application/vnd.openxmlformats-officedocument.spreadsheetml.printerSettings">
        <DigestMethod Algorithm="http://www.w3.org/2001/04/xmlenc#sha256"/>
        <DigestValue>ZG8ETbYGd4Q7vZETdbJFGEZP0pREZh3fnfoymfK5lRA=</DigestValue>
      </Reference>
      <Reference URI="/xl/printerSettings/printerSettings4.bin?ContentType=application/vnd.openxmlformats-officedocument.spreadsheetml.printerSettings">
        <DigestMethod Algorithm="http://www.w3.org/2001/04/xmlenc#sha256"/>
        <DigestValue>9RYE1TqXvR6xzZajvqVkoIjr+krJlGQLc6klCyVxQL0=</DigestValue>
      </Reference>
      <Reference URI="/xl/printerSettings/printerSettings5.bin?ContentType=application/vnd.openxmlformats-officedocument.spreadsheetml.printerSettings">
        <DigestMethod Algorithm="http://www.w3.org/2001/04/xmlenc#sha256"/>
        <DigestValue>ZG8ETbYGd4Q7vZETdbJFGEZP0pREZh3fnfoymfK5lRA=</DigestValue>
      </Reference>
      <Reference URI="/xl/printerSettings/printerSettings6.bin?ContentType=application/vnd.openxmlformats-officedocument.spreadsheetml.printerSettings">
        <DigestMethod Algorithm="http://www.w3.org/2001/04/xmlenc#sha256"/>
        <DigestValue>ZG8ETbYGd4Q7vZETdbJFGEZP0pREZh3fnfoymfK5lRA=</DigestValue>
      </Reference>
      <Reference URI="/xl/printerSettings/printerSettings7.bin?ContentType=application/vnd.openxmlformats-officedocument.spreadsheetml.printerSettings">
        <DigestMethod Algorithm="http://www.w3.org/2001/04/xmlenc#sha256"/>
        <DigestValue>ZG8ETbYGd4Q7vZETdbJFGEZP0pREZh3fnfoymfK5lRA=</DigestValue>
      </Reference>
      <Reference URI="/xl/printerSettings/printerSettings8.bin?ContentType=application/vnd.openxmlformats-officedocument.spreadsheetml.printerSettings">
        <DigestMethod Algorithm="http://www.w3.org/2001/04/xmlenc#sha256"/>
        <DigestValue>ZG8ETbYGd4Q7vZETdbJFGEZP0pREZh3fnfoymfK5lRA=</DigestValue>
      </Reference>
      <Reference URI="/xl/printerSettings/printerSettings9.bin?ContentType=application/vnd.openxmlformats-officedocument.spreadsheetml.printerSettings">
        <DigestMethod Algorithm="http://www.w3.org/2001/04/xmlenc#sha256"/>
        <DigestValue>ZG8ETbYGd4Q7vZETdbJFGEZP0pREZh3fnfoymfK5lRA=</DigestValue>
      </Reference>
      <Reference URI="/xl/sharedStrings.xml?ContentType=application/vnd.openxmlformats-officedocument.spreadsheetml.sharedStrings+xml">
        <DigestMethod Algorithm="http://www.w3.org/2001/04/xmlenc#sha256"/>
        <DigestValue>pBgF6Lz9KeKeOYsB2puQFD5Cyx5s5oy8wWXrzfpyrwg=</DigestValue>
      </Reference>
      <Reference URI="/xl/styles.xml?ContentType=application/vnd.openxmlformats-officedocument.spreadsheetml.styles+xml">
        <DigestMethod Algorithm="http://www.w3.org/2001/04/xmlenc#sha256"/>
        <DigestValue>90a7RiLWto0ZG0IKWxphhAGM59IJuWsMGd4LFUqw5Ww=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NOEH6HxTHVDuurdIcY9wXA53LP+FrUYDVqSGiCT9KC0=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IsTdH6Tn4vR3ROT70MhgFxSMuNA85TIlS90vCqw+65g=</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1FCniD4lHEMab0J9eJ3ec2bMqFDgBFKCPealtV1DXhQ=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frxznYk5+X6H89wE27ZJg24asW/o5g/n3V8HNYOeuLo=</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GdRBj2mGnYyLegrp84wgTKJE6BXeB9So+s4Ug8QjSps=</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fC2ZbBpdAApU6oS2xv3+/uFgjoii7E/aJcMX8yFy2oM=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10+6tIMG0zpLz2lkzCnTIpT2yEP2bwPtKBsNUCsnOxE=</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ccGINyZan0FIyV97JR++eaAU5OtPaTDOmgavH09m+a8=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R4337AXJd1rDAGsMdHbv7SbP++yLfEvRQ7bz6E4fIyc=</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cP0jiOBd0mm8gjkVLx2rQC95Ualp7bjsBdXReKUU53M=</DigestValue>
      </Reference>
      <Reference URI="/xl/worksheets/sheet10.xml?ContentType=application/vnd.openxmlformats-officedocument.spreadsheetml.worksheet+xml">
        <DigestMethod Algorithm="http://www.w3.org/2001/04/xmlenc#sha256"/>
        <DigestValue>pAce81+kO7r+0XDDlThHxhl7G3SfDB37YxDAgvQ2z8o=</DigestValue>
      </Reference>
      <Reference URI="/xl/worksheets/sheet11.xml?ContentType=application/vnd.openxmlformats-officedocument.spreadsheetml.worksheet+xml">
        <DigestMethod Algorithm="http://www.w3.org/2001/04/xmlenc#sha256"/>
        <DigestValue>iFe/wAHemNpQXhoUw4rHEEWoIsTW+eEDhOEaHBNbrhY=</DigestValue>
      </Reference>
      <Reference URI="/xl/worksheets/sheet12.xml?ContentType=application/vnd.openxmlformats-officedocument.spreadsheetml.worksheet+xml">
        <DigestMethod Algorithm="http://www.w3.org/2001/04/xmlenc#sha256"/>
        <DigestValue>t8oN/+PBCCPBIkXUWyNwftJl5bdsfattjRlwY2jQ4u0=</DigestValue>
      </Reference>
      <Reference URI="/xl/worksheets/sheet13.xml?ContentType=application/vnd.openxmlformats-officedocument.spreadsheetml.worksheet+xml">
        <DigestMethod Algorithm="http://www.w3.org/2001/04/xmlenc#sha256"/>
        <DigestValue>Jd7xGrO9n0DZcpi2Duw/CYwGtbUZpjyYgqICJDbeZBE=</DigestValue>
      </Reference>
      <Reference URI="/xl/worksheets/sheet14.xml?ContentType=application/vnd.openxmlformats-officedocument.spreadsheetml.worksheet+xml">
        <DigestMethod Algorithm="http://www.w3.org/2001/04/xmlenc#sha256"/>
        <DigestValue>ZHTtTe26ND89qtLRlYRL91U+bmTKgSf4/ogmKG2LJ6A=</DigestValue>
      </Reference>
      <Reference URI="/xl/worksheets/sheet15.xml?ContentType=application/vnd.openxmlformats-officedocument.spreadsheetml.worksheet+xml">
        <DigestMethod Algorithm="http://www.w3.org/2001/04/xmlenc#sha256"/>
        <DigestValue>29Hdgb8tMYdoLKz6VTVXaChlarpwYnOWhsQgQVs6c5Q=</DigestValue>
      </Reference>
      <Reference URI="/xl/worksheets/sheet16.xml?ContentType=application/vnd.openxmlformats-officedocument.spreadsheetml.worksheet+xml">
        <DigestMethod Algorithm="http://www.w3.org/2001/04/xmlenc#sha256"/>
        <DigestValue>zZd+Z2Y28Uk5cwnCBZkSGM+YypYmJEyO+LJEHxAVabc=</DigestValue>
      </Reference>
      <Reference URI="/xl/worksheets/sheet17.xml?ContentType=application/vnd.openxmlformats-officedocument.spreadsheetml.worksheet+xml">
        <DigestMethod Algorithm="http://www.w3.org/2001/04/xmlenc#sha256"/>
        <DigestValue>1INcgjcTYhebTpIUch9hsFhdDiNRU8OHMUc9txdXUD0=</DigestValue>
      </Reference>
      <Reference URI="/xl/worksheets/sheet18.xml?ContentType=application/vnd.openxmlformats-officedocument.spreadsheetml.worksheet+xml">
        <DigestMethod Algorithm="http://www.w3.org/2001/04/xmlenc#sha256"/>
        <DigestValue>rXfNqXV6gZ7u25IC3a44NbHJfGrm0xVIybPupQYrtRU=</DigestValue>
      </Reference>
      <Reference URI="/xl/worksheets/sheet19.xml?ContentType=application/vnd.openxmlformats-officedocument.spreadsheetml.worksheet+xml">
        <DigestMethod Algorithm="http://www.w3.org/2001/04/xmlenc#sha256"/>
        <DigestValue>oxKWXRRljWCZhp6/w8fx32v5tsroR+gJW5HmInusYK0=</DigestValue>
      </Reference>
      <Reference URI="/xl/worksheets/sheet2.xml?ContentType=application/vnd.openxmlformats-officedocument.spreadsheetml.worksheet+xml">
        <DigestMethod Algorithm="http://www.w3.org/2001/04/xmlenc#sha256"/>
        <DigestValue>G71IGcHawAB7xW5lNsEeOTbPm3nWbPrAHoxoBh34Hck=</DigestValue>
      </Reference>
      <Reference URI="/xl/worksheets/sheet20.xml?ContentType=application/vnd.openxmlformats-officedocument.spreadsheetml.worksheet+xml">
        <DigestMethod Algorithm="http://www.w3.org/2001/04/xmlenc#sha256"/>
        <DigestValue>MKihirvpa8Lc/5kbPGLkbFZfoPJHv5e5jXaFMlyZoHU=</DigestValue>
      </Reference>
      <Reference URI="/xl/worksheets/sheet21.xml?ContentType=application/vnd.openxmlformats-officedocument.spreadsheetml.worksheet+xml">
        <DigestMethod Algorithm="http://www.w3.org/2001/04/xmlenc#sha256"/>
        <DigestValue>OwdSnfl/2YYFw3hJpL3yAmnwL+2Eo3OR3LUUEFZujss=</DigestValue>
      </Reference>
      <Reference URI="/xl/worksheets/sheet22.xml?ContentType=application/vnd.openxmlformats-officedocument.spreadsheetml.worksheet+xml">
        <DigestMethod Algorithm="http://www.w3.org/2001/04/xmlenc#sha256"/>
        <DigestValue>Y4kONNMIHpGE6zZfd4UrpNB5TLhQ11Laxb2avfSJYCs=</DigestValue>
      </Reference>
      <Reference URI="/xl/worksheets/sheet23.xml?ContentType=application/vnd.openxmlformats-officedocument.spreadsheetml.worksheet+xml">
        <DigestMethod Algorithm="http://www.w3.org/2001/04/xmlenc#sha256"/>
        <DigestValue>7S3N49NTmRU76pknMl7cBBJEuD8RtWbGNVhB/EfpKXQ=</DigestValue>
      </Reference>
      <Reference URI="/xl/worksheets/sheet24.xml?ContentType=application/vnd.openxmlformats-officedocument.spreadsheetml.worksheet+xml">
        <DigestMethod Algorithm="http://www.w3.org/2001/04/xmlenc#sha256"/>
        <DigestValue>lZYHkMezIPT3GYVblXSykWtr4L8XPcRjIDdzaFOtJWU=</DigestValue>
      </Reference>
      <Reference URI="/xl/worksheets/sheet25.xml?ContentType=application/vnd.openxmlformats-officedocument.spreadsheetml.worksheet+xml">
        <DigestMethod Algorithm="http://www.w3.org/2001/04/xmlenc#sha256"/>
        <DigestValue>va49XRdW66C0/RxUgrxRMQVBfL6qX+Pxhv8K7EipFvc=</DigestValue>
      </Reference>
      <Reference URI="/xl/worksheets/sheet3.xml?ContentType=application/vnd.openxmlformats-officedocument.spreadsheetml.worksheet+xml">
        <DigestMethod Algorithm="http://www.w3.org/2001/04/xmlenc#sha256"/>
        <DigestValue>fgALSPNeusRAl917QDUB5B4dJ+prngJVybm/nygTdhM=</DigestValue>
      </Reference>
      <Reference URI="/xl/worksheets/sheet4.xml?ContentType=application/vnd.openxmlformats-officedocument.spreadsheetml.worksheet+xml">
        <DigestMethod Algorithm="http://www.w3.org/2001/04/xmlenc#sha256"/>
        <DigestValue>WpPo9FM7ExipeiiHGyc8JHYYctvt9hJV89KQPO15VoA=</DigestValue>
      </Reference>
      <Reference URI="/xl/worksheets/sheet5.xml?ContentType=application/vnd.openxmlformats-officedocument.spreadsheetml.worksheet+xml">
        <DigestMethod Algorithm="http://www.w3.org/2001/04/xmlenc#sha256"/>
        <DigestValue>DsKW0Ly56kKH0l+slnpw5SnUvPKTU/gBzurKSoG9yBw=</DigestValue>
      </Reference>
      <Reference URI="/xl/worksheets/sheet6.xml?ContentType=application/vnd.openxmlformats-officedocument.spreadsheetml.worksheet+xml">
        <DigestMethod Algorithm="http://www.w3.org/2001/04/xmlenc#sha256"/>
        <DigestValue>/75EieVJyFqA+2YzB9zFLDwug1gOoohD3BS4xZvGr7c=</DigestValue>
      </Reference>
      <Reference URI="/xl/worksheets/sheet7.xml?ContentType=application/vnd.openxmlformats-officedocument.spreadsheetml.worksheet+xml">
        <DigestMethod Algorithm="http://www.w3.org/2001/04/xmlenc#sha256"/>
        <DigestValue>JJHxD7zf9Jpdm/587owr6GltODjd8CJ8GRMAB4heUMU=</DigestValue>
      </Reference>
      <Reference URI="/xl/worksheets/sheet8.xml?ContentType=application/vnd.openxmlformats-officedocument.spreadsheetml.worksheet+xml">
        <DigestMethod Algorithm="http://www.w3.org/2001/04/xmlenc#sha256"/>
        <DigestValue>Sis3mluyIb5Q+bJMiJ7ov2z+0vB+gI2eymsoStZIVC4=</DigestValue>
      </Reference>
      <Reference URI="/xl/worksheets/sheet9.xml?ContentType=application/vnd.openxmlformats-officedocument.spreadsheetml.worksheet+xml">
        <DigestMethod Algorithm="http://www.w3.org/2001/04/xmlenc#sha256"/>
        <DigestValue>Kjqg9FryEJJ8x/xSZ5S1EfntKuOq6aIjSvycMp0xtEQ=</DigestValue>
      </Reference>
    </Manifest>
    <SignatureProperties>
      <SignatureProperty Id="idSignatureTime" Target="#idPackageSignature">
        <mdssi:SignatureTime xmlns:mdssi="http://schemas.openxmlformats.org/package/2006/digital-signature">
          <mdssi:Format>YYYY-MM-DDThh:mm:ssTZD</mdssi:Format>
          <mdssi:Value>2024-03-29T00:25:22Z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2024-03-29T00:25:22Z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2f4d1c-4a35-40b6-96d5-1a9c7e49af38" xsi:nil="true"/>
    <lcf76f155ced4ddcb4097134ff3c332f xmlns="dac293b5-4148-4f20-8f75-2b8848a1b45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0DD76517F0D79419326DB40E29A0E6A" ma:contentTypeVersion="17" ma:contentTypeDescription="Crear nuevo documento." ma:contentTypeScope="" ma:versionID="15dd82cb0f0cfe0fe08ea4dcf3b38903">
  <xsd:schema xmlns:xsd="http://www.w3.org/2001/XMLSchema" xmlns:xs="http://www.w3.org/2001/XMLSchema" xmlns:p="http://schemas.microsoft.com/office/2006/metadata/properties" xmlns:ns2="dac293b5-4148-4f20-8f75-2b8848a1b457" xmlns:ns3="e22f4d1c-4a35-40b6-96d5-1a9c7e49af38" targetNamespace="http://schemas.microsoft.com/office/2006/metadata/properties" ma:root="true" ma:fieldsID="44f81e6fc7d2abae4fb781f78f92d636" ns2:_="" ns3:_="">
    <xsd:import namespace="dac293b5-4148-4f20-8f75-2b8848a1b457"/>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c293b5-4148-4f20-8f75-2b8848a1b4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7E680D-7D30-4EEF-B677-88D41BEBF6BA}">
  <ds:schemaRefs>
    <ds:schemaRef ds:uri="http://www.w3.org/XML/1998/namespace"/>
    <ds:schemaRef ds:uri="dac293b5-4148-4f20-8f75-2b8848a1b457"/>
    <ds:schemaRef ds:uri="http://purl.org/dc/dcmitype/"/>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e22f4d1c-4a35-40b6-96d5-1a9c7e49af38"/>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953CD3B4-B09E-43C8-A8C7-87769FA7FD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c293b5-4148-4f20-8f75-2b8848a1b457"/>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B70035-C5AA-4540-B5A8-0176ED10F6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15</vt:i4>
      </vt:variant>
    </vt:vector>
  </HeadingPairs>
  <TitlesOfParts>
    <vt:vector size="40" baseType="lpstr">
      <vt:lpstr>Indice</vt:lpstr>
      <vt:lpstr>BG</vt:lpstr>
      <vt:lpstr>ER</vt:lpstr>
      <vt:lpstr>EVPN</vt:lpstr>
      <vt:lpstr>EFE</vt:lpstr>
      <vt:lpstr>Nota 1</vt:lpstr>
      <vt:lpstr>Nota1.1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19-22</vt:lpstr>
      <vt:lpstr>'Nota 2'!_Hlk15378568</vt:lpstr>
      <vt:lpstr>BG!Área_de_impresión</vt:lpstr>
      <vt:lpstr>ER!Área_de_impresión</vt:lpstr>
      <vt:lpstr>Indice!Área_de_impresión</vt:lpstr>
      <vt:lpstr>'Nota 10'!Área_de_impresión</vt:lpstr>
      <vt:lpstr>'Nota 11'!Área_de_impresión</vt:lpstr>
      <vt:lpstr>'Nota 13'!Área_de_impresión</vt:lpstr>
      <vt:lpstr>'Nota 16'!Área_de_impresión</vt:lpstr>
      <vt:lpstr>'Nota 17'!Área_de_impresión</vt:lpstr>
      <vt:lpstr>'Nota 18'!Área_de_impresión</vt:lpstr>
      <vt:lpstr>'Nota 19-22'!Área_de_impresión</vt:lpstr>
      <vt:lpstr>'Nota 2'!Área_de_impresión</vt:lpstr>
      <vt:lpstr>'Nota 3'!Área_de_impresión</vt:lpstr>
      <vt:lpstr>'Nota 7'!Área_de_impresión</vt:lpstr>
      <vt:lpstr>Nota1.1!Área_de_impresión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Adrián Acosta</cp:lastModifiedBy>
  <cp:lastPrinted>2023-10-17T13:34:32Z</cp:lastPrinted>
  <dcterms:created xsi:type="dcterms:W3CDTF">2019-05-02T15:06:12Z</dcterms:created>
  <dcterms:modified xsi:type="dcterms:W3CDTF">2024-03-27T23:39:50Z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0x01010010DD76517F0D79419326DB40E29A0E6A</vt:lpwstr>
  </property>
</Properties>
</file>