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6815" windowHeight="7755" tabRatio="927" activeTab="6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fn.CUBESETCOUNT" hidden="1">#NAME?</definedName>
  </definedNames>
  <calcPr fullCalcOnLoad="1"/>
</workbook>
</file>

<file path=xl/comments8.xml><?xml version="1.0" encoding="utf-8"?>
<comments xmlns="http://schemas.openxmlformats.org/spreadsheetml/2006/main">
  <authors>
    <author>lcostas</author>
  </authors>
  <commentList>
    <comment ref="F215" authorId="0">
      <text>
        <r>
          <rPr>
            <sz val="9"/>
            <rFont val="Tahoma"/>
            <family val="2"/>
          </rPr>
          <t>S/ Res. CNV 70E/16 de fecha 1/12/16, se registró la anulación del saldo no colocado por valor de G. 4.680.000.000, correspondiente a la emisión de 100.000.000.000, siendo el monto registrado G. 95.320.000.000.</t>
        </r>
      </text>
    </comment>
  </commentList>
</comments>
</file>

<file path=xl/sharedStrings.xml><?xml version="1.0" encoding="utf-8"?>
<sst xmlns="http://schemas.openxmlformats.org/spreadsheetml/2006/main" count="5925" uniqueCount="1493">
  <si>
    <t>De la Sobera Hnos. S.A.E.C.A.</t>
  </si>
  <si>
    <t>ADM Paraguay S.A.E.C.A.</t>
  </si>
  <si>
    <t>Acciones</t>
  </si>
  <si>
    <t>762/04</t>
  </si>
  <si>
    <t>767/04</t>
  </si>
  <si>
    <t>771/04</t>
  </si>
  <si>
    <t>782/04</t>
  </si>
  <si>
    <t>785/04</t>
  </si>
  <si>
    <t>790/04</t>
  </si>
  <si>
    <t>789/04</t>
  </si>
  <si>
    <t>799/04</t>
  </si>
  <si>
    <t>804/04</t>
  </si>
  <si>
    <t>807/04</t>
  </si>
  <si>
    <t>818/04</t>
  </si>
  <si>
    <t>820/04</t>
  </si>
  <si>
    <t>824/04</t>
  </si>
  <si>
    <t xml:space="preserve">Interfisa Financiera S.A.E.C.A. </t>
  </si>
  <si>
    <t>832/05</t>
  </si>
  <si>
    <t>834/05</t>
  </si>
  <si>
    <t>837/05</t>
  </si>
  <si>
    <t>853/05</t>
  </si>
  <si>
    <t>858/05</t>
  </si>
  <si>
    <t>861/05</t>
  </si>
  <si>
    <t>862/05</t>
  </si>
  <si>
    <t>863/05</t>
  </si>
  <si>
    <t>865/05</t>
  </si>
  <si>
    <t>867/05</t>
  </si>
  <si>
    <t>873/05</t>
  </si>
  <si>
    <t>875/05</t>
  </si>
  <si>
    <t>Banco Sudameris Paraguay S.A.E.C.A.</t>
  </si>
  <si>
    <t>920/06</t>
  </si>
  <si>
    <t xml:space="preserve">927/06 </t>
  </si>
  <si>
    <t xml:space="preserve">930/06 </t>
  </si>
  <si>
    <t>937/06</t>
  </si>
  <si>
    <t xml:space="preserve">940/06 </t>
  </si>
  <si>
    <t xml:space="preserve">941/06 </t>
  </si>
  <si>
    <t>943/06</t>
  </si>
  <si>
    <t xml:space="preserve">946/06 </t>
  </si>
  <si>
    <t xml:space="preserve">960/06 </t>
  </si>
  <si>
    <t xml:space="preserve">962/06 </t>
  </si>
  <si>
    <t>986/06</t>
  </si>
  <si>
    <t>987/06</t>
  </si>
  <si>
    <t>1003/06</t>
  </si>
  <si>
    <t>026/93</t>
  </si>
  <si>
    <t>032/93</t>
  </si>
  <si>
    <t>Valores Casa de Bolsa S.A.</t>
  </si>
  <si>
    <t>Inversiones Chaco Casa de Bolsa S.A.</t>
  </si>
  <si>
    <t>066/94</t>
  </si>
  <si>
    <t>754/04</t>
  </si>
  <si>
    <t>Liliana Meza Samaniego</t>
  </si>
  <si>
    <t>757/04</t>
  </si>
  <si>
    <t>Cadiem C.B.S.A.</t>
  </si>
  <si>
    <t>Valores C.B.S.A.</t>
  </si>
  <si>
    <t>833/05</t>
  </si>
  <si>
    <t>860/05</t>
  </si>
  <si>
    <t>958/06</t>
  </si>
  <si>
    <t>Amaral &amp; Asociados</t>
  </si>
  <si>
    <t>826/04</t>
  </si>
  <si>
    <t>J. Cassignol &amp; Asociados</t>
  </si>
  <si>
    <t>Price Waterhouse Coopers</t>
  </si>
  <si>
    <t>Gestión Empresarial. Estudio de Auditoría y Consultoría</t>
  </si>
  <si>
    <t>Audicon. Auditores, Contadores &amp; Consultores</t>
  </si>
  <si>
    <t>AYCA. Auditores y Consultores Asociados</t>
  </si>
  <si>
    <t>CYCE. Consultores y Contadores de Empresas</t>
  </si>
  <si>
    <t>Sosa Jovellanos. Auditores &amp; Consultores</t>
  </si>
  <si>
    <t>Estudio CPAN. Contadores Públicos Asesores de Negocios</t>
  </si>
  <si>
    <t>BCA. Benítez Codas &amp; Asociados</t>
  </si>
  <si>
    <t>CYCA. Contadores y Consultores Asociados</t>
  </si>
  <si>
    <t>CCEA. Contadores y Consultores Empresariales Asociados</t>
  </si>
  <si>
    <t>Deloitte &amp; Touche Paraguay</t>
  </si>
  <si>
    <t>ACA. Actuarios Consultores y Asociados</t>
  </si>
  <si>
    <t>AIDE. Auditoría Integral de Empresas</t>
  </si>
  <si>
    <t>Ernst &amp; Young Paraguay. Auditores y Consultores</t>
  </si>
  <si>
    <t>Controller. Contadores &amp; Auditores</t>
  </si>
  <si>
    <t>Fideicomiso de titularización de Cartera de Crédito Agrorama S.A.</t>
  </si>
  <si>
    <t>Fideicomiso de titularización de Cartera de Crédito de Perfecta Automotores S.A.</t>
  </si>
  <si>
    <t>1031/07</t>
  </si>
  <si>
    <t>1042/07</t>
  </si>
  <si>
    <t>1066/07</t>
  </si>
  <si>
    <t>CONSULTAX. Contadores, Auditores, Asesores Impositivos</t>
  </si>
  <si>
    <t>Cáceres &amp; Schneider</t>
  </si>
  <si>
    <t>30/93</t>
  </si>
  <si>
    <t>53/93</t>
  </si>
  <si>
    <t>65/94</t>
  </si>
  <si>
    <t>86/94</t>
  </si>
  <si>
    <t>238/96</t>
  </si>
  <si>
    <t>274/96</t>
  </si>
  <si>
    <t>337/97</t>
  </si>
  <si>
    <t>408/98</t>
  </si>
  <si>
    <t>448/98</t>
  </si>
  <si>
    <t>619/01</t>
  </si>
  <si>
    <t>647/02</t>
  </si>
  <si>
    <t>655/02</t>
  </si>
  <si>
    <t>704/03</t>
  </si>
  <si>
    <t>712/03</t>
  </si>
  <si>
    <t>723/03</t>
  </si>
  <si>
    <t>726/03</t>
  </si>
  <si>
    <t>795/04</t>
  </si>
  <si>
    <t>Elías Gelay</t>
  </si>
  <si>
    <t>1010/07</t>
  </si>
  <si>
    <t>Carlos David Caballero González</t>
  </si>
  <si>
    <t>TMG Barrientos Torres &amp; Asociados S.R.L.</t>
  </si>
  <si>
    <t>1032/07</t>
  </si>
  <si>
    <t>1038/07</t>
  </si>
  <si>
    <t>Banco Bilbao Vizcaya Argentaria Paraguay S.A. (BBVA)</t>
  </si>
  <si>
    <t>Hardy S.A.E.C.A.</t>
  </si>
  <si>
    <t>Rodney Banks</t>
  </si>
  <si>
    <t>Auditax S.A.</t>
  </si>
  <si>
    <t>Compañía de Desarrollo y de Industrialización de Productos Primarios S.A. (CODIPSA)</t>
  </si>
  <si>
    <t xml:space="preserve">CNV Nº </t>
  </si>
  <si>
    <t>1094/08</t>
  </si>
  <si>
    <t>Ventas Paraguayas S.A.E.C.A.</t>
  </si>
  <si>
    <t>1110/08</t>
  </si>
  <si>
    <t>1134/08</t>
  </si>
  <si>
    <t>1117/08</t>
  </si>
  <si>
    <t>1126/08</t>
  </si>
  <si>
    <t>Rieder &amp; Cia S.A.C.I.</t>
  </si>
  <si>
    <t>RAMIREZ &amp; ASOC. - Contadores, Auditores y Consultores de Empresas</t>
  </si>
  <si>
    <t>Rieder &amp; Cía. S.A.C.I.</t>
  </si>
  <si>
    <t>916/06</t>
  </si>
  <si>
    <t>931/06</t>
  </si>
  <si>
    <t>934/06</t>
  </si>
  <si>
    <t>935/06</t>
  </si>
  <si>
    <t>936/06</t>
  </si>
  <si>
    <t>945/06</t>
  </si>
  <si>
    <t>951/06</t>
  </si>
  <si>
    <t>Juan Carlos Descalzo &amp; Asociados</t>
  </si>
  <si>
    <t>952/06</t>
  </si>
  <si>
    <t>953/06</t>
  </si>
  <si>
    <t>955/06</t>
  </si>
  <si>
    <t>959/06</t>
  </si>
  <si>
    <t>997/06</t>
  </si>
  <si>
    <t>Índice</t>
  </si>
  <si>
    <t>HOJA Nº</t>
  </si>
  <si>
    <t>A. AGENTES PARTICIPANTES</t>
  </si>
  <si>
    <t>Sociedades Emisoras</t>
  </si>
  <si>
    <t>Auditores Externos</t>
  </si>
  <si>
    <t>Casas de Bolsa</t>
  </si>
  <si>
    <t>Operadores de Bolsa</t>
  </si>
  <si>
    <t>Bolsas de Valores</t>
  </si>
  <si>
    <t>Destino de los Fondos</t>
  </si>
  <si>
    <t>Títulos de Renta Fija (TRF)</t>
  </si>
  <si>
    <t>Títulos de Renta Variable (TRV)</t>
  </si>
  <si>
    <t>Regresar al Índice</t>
  </si>
  <si>
    <t>Nº</t>
  </si>
  <si>
    <t>Sociedad</t>
  </si>
  <si>
    <t>Observación</t>
  </si>
  <si>
    <t>Sector</t>
  </si>
  <si>
    <t>Servicios</t>
  </si>
  <si>
    <t>Industrial</t>
  </si>
  <si>
    <t>Rieder &amp; Cia S.A.</t>
  </si>
  <si>
    <t>Chemtec S.A.</t>
  </si>
  <si>
    <t>Ganadero</t>
  </si>
  <si>
    <t>Mercotec S.R.L.</t>
  </si>
  <si>
    <t>Compañía General de Servicios S.A.</t>
  </si>
  <si>
    <t>Inagro S.A.</t>
  </si>
  <si>
    <t>Categoría</t>
  </si>
  <si>
    <t>S.A.E.</t>
  </si>
  <si>
    <t>S.A.E.C.A.</t>
  </si>
  <si>
    <t>Resolución</t>
  </si>
  <si>
    <t>Fecha de Registro</t>
  </si>
  <si>
    <t>Código</t>
  </si>
  <si>
    <t>Financiera Atlas S.A.E.C.A.</t>
  </si>
  <si>
    <t>CNV Nº</t>
  </si>
  <si>
    <t>Financiero</t>
  </si>
  <si>
    <t>ATS</t>
  </si>
  <si>
    <t>PET</t>
  </si>
  <si>
    <t>668/02</t>
  </si>
  <si>
    <t>EHO</t>
  </si>
  <si>
    <t>ACP</t>
  </si>
  <si>
    <t>TIE</t>
  </si>
  <si>
    <t>LUB</t>
  </si>
  <si>
    <t>TEL</t>
  </si>
  <si>
    <t>Emprendimientos Hoteleros S.A.E.C.A.</t>
  </si>
  <si>
    <t>Taller Industrial del Este S.A.E.C.A.</t>
  </si>
  <si>
    <t>Lubripar S.A.E.C.A.</t>
  </si>
  <si>
    <t>831/05</t>
  </si>
  <si>
    <t>RIE</t>
  </si>
  <si>
    <t>SSP</t>
  </si>
  <si>
    <t>856/05</t>
  </si>
  <si>
    <t>876/05</t>
  </si>
  <si>
    <t>IMG</t>
  </si>
  <si>
    <t>IMAG S.R.L.E.</t>
  </si>
  <si>
    <t>Superspuma del Paraguay S.A.E.C.A.</t>
  </si>
  <si>
    <t>877/05</t>
  </si>
  <si>
    <t>GCO</t>
  </si>
  <si>
    <t>Gas Corona S.A.E.C.A.</t>
  </si>
  <si>
    <t>Mercotec S.R.L.E.</t>
  </si>
  <si>
    <t>MCT</t>
  </si>
  <si>
    <t>883/05</t>
  </si>
  <si>
    <t>CHT</t>
  </si>
  <si>
    <t>Chemtec S.A.E.</t>
  </si>
  <si>
    <t>901/05</t>
  </si>
  <si>
    <t>INA</t>
  </si>
  <si>
    <t>Officentro S.A.E.C.A.</t>
  </si>
  <si>
    <t>OFF</t>
  </si>
  <si>
    <t>Construcción</t>
  </si>
  <si>
    <t>Banco Continental S.A.E.C.A.</t>
  </si>
  <si>
    <t>1085/07</t>
  </si>
  <si>
    <t>BIO</t>
  </si>
  <si>
    <t>CON</t>
  </si>
  <si>
    <t>SOB</t>
  </si>
  <si>
    <t>170/95</t>
  </si>
  <si>
    <t>REC</t>
  </si>
  <si>
    <t>171/95</t>
  </si>
  <si>
    <t>TAP</t>
  </si>
  <si>
    <t>169/95</t>
  </si>
  <si>
    <t>TEC</t>
  </si>
  <si>
    <t>ATL</t>
  </si>
  <si>
    <t>CHA</t>
  </si>
  <si>
    <t>SUD</t>
  </si>
  <si>
    <t>177/95</t>
  </si>
  <si>
    <t>CMF</t>
  </si>
  <si>
    <t>178/95</t>
  </si>
  <si>
    <t>ELC</t>
  </si>
  <si>
    <t>179/95</t>
  </si>
  <si>
    <t>ATM</t>
  </si>
  <si>
    <t>185/95</t>
  </si>
  <si>
    <t>FAM</t>
  </si>
  <si>
    <t>186/95</t>
  </si>
  <si>
    <t>INT</t>
  </si>
  <si>
    <t>183/95</t>
  </si>
  <si>
    <t>PSE</t>
  </si>
  <si>
    <t>ADM</t>
  </si>
  <si>
    <t>Agrícola</t>
  </si>
  <si>
    <t>SRO</t>
  </si>
  <si>
    <t>AGS</t>
  </si>
  <si>
    <t>CCE</t>
  </si>
  <si>
    <t>CDR</t>
  </si>
  <si>
    <t>223/95</t>
  </si>
  <si>
    <t>DAT</t>
  </si>
  <si>
    <t>194/95</t>
  </si>
  <si>
    <t>FER</t>
  </si>
  <si>
    <t>INV</t>
  </si>
  <si>
    <t>190/95</t>
  </si>
  <si>
    <t>NGO</t>
  </si>
  <si>
    <t>189/95</t>
  </si>
  <si>
    <t>PRP</t>
  </si>
  <si>
    <t>225/95</t>
  </si>
  <si>
    <t>VIS</t>
  </si>
  <si>
    <t>ITP</t>
  </si>
  <si>
    <t>IAD</t>
  </si>
  <si>
    <t>CER</t>
  </si>
  <si>
    <t>246/96</t>
  </si>
  <si>
    <t>Otros</t>
  </si>
  <si>
    <t>TPO</t>
  </si>
  <si>
    <t>521/99</t>
  </si>
  <si>
    <t>NEX</t>
  </si>
  <si>
    <t>540/00</t>
  </si>
  <si>
    <t>PRO</t>
  </si>
  <si>
    <t>581/01</t>
  </si>
  <si>
    <t>BEP</t>
  </si>
  <si>
    <t>112/94</t>
  </si>
  <si>
    <t>De La Sobera Hnos. S.A.E.C.A.</t>
  </si>
  <si>
    <t>Record Electric S.A.E.C.A.</t>
  </si>
  <si>
    <t>Tecnoservice S.A.E.C.A.</t>
  </si>
  <si>
    <t>Atlantic S.A.E.C.A.</t>
  </si>
  <si>
    <t>Chacomer S.A.E.C.A.</t>
  </si>
  <si>
    <t>Comfar S.A.E.C.A.</t>
  </si>
  <si>
    <t>Financiera El Comercio S.A.E.C.A.</t>
  </si>
  <si>
    <t>Automotores y Maquinarias S.A.E.C.A.</t>
  </si>
  <si>
    <t>Financiera Familiar S.A.E.C.A.</t>
  </si>
  <si>
    <t>La Paraguaya S.A. de Seguros E.C.A.</t>
  </si>
  <si>
    <t>Agro Santa Rosa S.A.E.C.A.</t>
  </si>
  <si>
    <t>Agroser S.A.E.C.A.</t>
  </si>
  <si>
    <t>Feria Rural S.A.E.C.A.</t>
  </si>
  <si>
    <t>Inverfín S.A.E.C.A.</t>
  </si>
  <si>
    <t>Nicolás González Oddone S.A.E.C.A.</t>
  </si>
  <si>
    <t>Propafisa S.A.E.C.A.</t>
  </si>
  <si>
    <t>Visión S.A. de Finanzas E.C.A.</t>
  </si>
  <si>
    <t>Iadelpa S.A.E.C.A.</t>
  </si>
  <si>
    <t>Pro Pack S.A.E.C.A.</t>
  </si>
  <si>
    <t>Industrias Pet S.A.E.C.A. (INPET)</t>
  </si>
  <si>
    <t>Telecel S.A.E.C.A.</t>
  </si>
  <si>
    <t>Bepsa del Paraguay S.A.E.C.A.</t>
  </si>
  <si>
    <t>1064/07</t>
  </si>
  <si>
    <t>1006/07</t>
  </si>
  <si>
    <t>1048/07</t>
  </si>
  <si>
    <t>1052/07</t>
  </si>
  <si>
    <t>Vision S.A. de Finanzas E.C.A.</t>
  </si>
  <si>
    <t>Bricapar S.A.</t>
  </si>
  <si>
    <t>1060/07</t>
  </si>
  <si>
    <t>1046/07</t>
  </si>
  <si>
    <t>1014/07</t>
  </si>
  <si>
    <t>1021/07</t>
  </si>
  <si>
    <t>1023/07</t>
  </si>
  <si>
    <t>Alambra S.A.</t>
  </si>
  <si>
    <t>1158/08</t>
  </si>
  <si>
    <t>1029/07</t>
  </si>
  <si>
    <t>1033/07</t>
  </si>
  <si>
    <t>1040/07</t>
  </si>
  <si>
    <t>1058/07</t>
  </si>
  <si>
    <t>1055/07</t>
  </si>
  <si>
    <t>1057/07</t>
  </si>
  <si>
    <t>1063/07</t>
  </si>
  <si>
    <t>1082/07</t>
  </si>
  <si>
    <t>1074/07</t>
  </si>
  <si>
    <t>1079/07</t>
  </si>
  <si>
    <t>Hilagro S.A.</t>
  </si>
  <si>
    <t>Itapúa S.A. de Ahorro y Préstamo para la Vivienda E.C.A.</t>
  </si>
  <si>
    <t>Comercial</t>
  </si>
  <si>
    <t>Industrial/Comercial</t>
  </si>
  <si>
    <t>HIL</t>
  </si>
  <si>
    <t>CGS</t>
  </si>
  <si>
    <t>CAM</t>
  </si>
  <si>
    <t>912/06</t>
  </si>
  <si>
    <t>933/06</t>
  </si>
  <si>
    <t>967/06</t>
  </si>
  <si>
    <t>El Campo S.A.E.C.A.</t>
  </si>
  <si>
    <t>Sociedades</t>
  </si>
  <si>
    <t>Sociedades Administradoras de Fondos</t>
  </si>
  <si>
    <t xml:space="preserve">A.1. </t>
  </si>
  <si>
    <t xml:space="preserve">A.2. </t>
  </si>
  <si>
    <t xml:space="preserve">A.3. </t>
  </si>
  <si>
    <t xml:space="preserve">A.4. </t>
  </si>
  <si>
    <t xml:space="preserve">A.5. </t>
  </si>
  <si>
    <t xml:space="preserve">A.6. </t>
  </si>
  <si>
    <t xml:space="preserve">A.1.1. </t>
  </si>
  <si>
    <t xml:space="preserve">A.2.1. </t>
  </si>
  <si>
    <t xml:space="preserve">A.3.1. </t>
  </si>
  <si>
    <t xml:space="preserve">A.4.1. </t>
  </si>
  <si>
    <t xml:space="preserve">A.5.1. </t>
  </si>
  <si>
    <t xml:space="preserve">A.6.1. </t>
  </si>
  <si>
    <t xml:space="preserve"> </t>
  </si>
  <si>
    <t>Bioenergía S.A.E.C.A.</t>
  </si>
  <si>
    <t xml:space="preserve">Industrial </t>
  </si>
  <si>
    <t>1025/07</t>
  </si>
  <si>
    <t>1039/07</t>
  </si>
  <si>
    <t>1041/07</t>
  </si>
  <si>
    <t>1043/07</t>
  </si>
  <si>
    <t>1044/07</t>
  </si>
  <si>
    <t>1045/07</t>
  </si>
  <si>
    <t>1059/07</t>
  </si>
  <si>
    <t>1062/07</t>
  </si>
  <si>
    <t>1072/07</t>
  </si>
  <si>
    <t>1069/07</t>
  </si>
  <si>
    <t>Bolsa</t>
  </si>
  <si>
    <t>Casa de Bolsa</t>
  </si>
  <si>
    <t>Operador de Bolsa</t>
  </si>
  <si>
    <t>Auditor Externo</t>
  </si>
  <si>
    <t>Sociedad Administradora de Fondos</t>
  </si>
  <si>
    <t>N°</t>
  </si>
  <si>
    <t>Data Systems S.A.E.C.A.</t>
  </si>
  <si>
    <t>Inverfin S.A.E.C.A.</t>
  </si>
  <si>
    <t>Municipalidad de Asunción</t>
  </si>
  <si>
    <t>Automaq S.A.E.C.A.</t>
  </si>
  <si>
    <t>1147/08</t>
  </si>
  <si>
    <t>1076/07</t>
  </si>
  <si>
    <t>Casa Centro S.A.E.C.A.</t>
  </si>
  <si>
    <t>Mercotec S.R.L</t>
  </si>
  <si>
    <t>INAGRO S.A.</t>
  </si>
  <si>
    <t>Superspuma del Paraguay S.A.E.C.A</t>
  </si>
  <si>
    <t xml:space="preserve">Tape Pora </t>
  </si>
  <si>
    <t>Tecnomyl S.R.L.</t>
  </si>
  <si>
    <t>Casa Rural S.A.</t>
  </si>
  <si>
    <t>Emisor</t>
  </si>
  <si>
    <t>Tipo de Título</t>
  </si>
  <si>
    <t>Fecha</t>
  </si>
  <si>
    <t xml:space="preserve">Municipalidad de Asunción </t>
  </si>
  <si>
    <t xml:space="preserve">Bonos </t>
  </si>
  <si>
    <t>CNV N°</t>
  </si>
  <si>
    <t>756/04</t>
  </si>
  <si>
    <t>758/04</t>
  </si>
  <si>
    <t>Lubricantes Paraguayos S.A.E.C.A.</t>
  </si>
  <si>
    <t>788/04</t>
  </si>
  <si>
    <t>796/04</t>
  </si>
  <si>
    <t>797/04</t>
  </si>
  <si>
    <t>803/04</t>
  </si>
  <si>
    <t>810/04</t>
  </si>
  <si>
    <t>811/04</t>
  </si>
  <si>
    <t>815/04</t>
  </si>
  <si>
    <t>816/04</t>
  </si>
  <si>
    <t>817/04</t>
  </si>
  <si>
    <t>827/04</t>
  </si>
  <si>
    <t>830/05</t>
  </si>
  <si>
    <t>842/05</t>
  </si>
  <si>
    <t>848/05</t>
  </si>
  <si>
    <t>850/05</t>
  </si>
  <si>
    <t>Tesoro Nacional</t>
  </si>
  <si>
    <t>852/05</t>
  </si>
  <si>
    <t>855/05</t>
  </si>
  <si>
    <t>857/05</t>
  </si>
  <si>
    <t>866/05</t>
  </si>
  <si>
    <t>868/05</t>
  </si>
  <si>
    <t>Imag S.R.L.</t>
  </si>
  <si>
    <t>888/05</t>
  </si>
  <si>
    <t>Data System S.A.E.C.A.</t>
  </si>
  <si>
    <t>889/05</t>
  </si>
  <si>
    <t>897/05</t>
  </si>
  <si>
    <t>898/05</t>
  </si>
  <si>
    <t>Bonos Subordinados</t>
  </si>
  <si>
    <t>899/05</t>
  </si>
  <si>
    <t>Inagro S.A.E.</t>
  </si>
  <si>
    <t>Pagarés</t>
  </si>
  <si>
    <t>Bonos</t>
  </si>
  <si>
    <t>902/05</t>
  </si>
  <si>
    <t>903/05</t>
  </si>
  <si>
    <t>904/05</t>
  </si>
  <si>
    <t>906/05</t>
  </si>
  <si>
    <t>924/06</t>
  </si>
  <si>
    <t>Propack S.A.E.C.A.</t>
  </si>
  <si>
    <t>938/06</t>
  </si>
  <si>
    <t>957/06</t>
  </si>
  <si>
    <t>964/06</t>
  </si>
  <si>
    <t>966/06</t>
  </si>
  <si>
    <t>Resolución CNV Nº</t>
  </si>
  <si>
    <t>976/06</t>
  </si>
  <si>
    <t>977/06</t>
  </si>
  <si>
    <t>982/06</t>
  </si>
  <si>
    <t>993/06</t>
  </si>
  <si>
    <t>Fideicomiso Nanawa</t>
  </si>
  <si>
    <t>992/06</t>
  </si>
  <si>
    <t>Fideicomiso de Titularización cartera de crédito Casa Centro S.A.E.C.A.</t>
  </si>
  <si>
    <t>Títulos de Crédito</t>
  </si>
  <si>
    <t>Registro de Títulos</t>
  </si>
  <si>
    <t>Superspuma S.A.E.C.A.</t>
  </si>
  <si>
    <t>Bolsa de Valores y Productos de Asunción S.A.</t>
  </si>
  <si>
    <t>---</t>
  </si>
  <si>
    <t>Consultora Alemana Paraguaya</t>
  </si>
  <si>
    <t>Cadiem Casa de Bolsa S.A.</t>
  </si>
  <si>
    <t>Astillero Chaco Paraguayo S.A.E.C.A.</t>
  </si>
  <si>
    <t>Nexo S.A.E.C.A.</t>
  </si>
  <si>
    <t>Tape Ruvicha S.A.E.C.A.</t>
  </si>
  <si>
    <t>Tape Pora S.A.E.</t>
  </si>
  <si>
    <t>Kurosu &amp; Cia S.A.</t>
  </si>
  <si>
    <t>Tape Pora S.A.</t>
  </si>
  <si>
    <t xml:space="preserve">Banco Continental S.A.E.C.A. </t>
  </si>
  <si>
    <t>Fideicomiso de titularización de Cartera de Crédito Perfecta Automotores 2. para oferta pública</t>
  </si>
  <si>
    <t>Fideicomiso de titularización de Cartera de Crédito de Perfecta Automotores S.A.3 para oferta pública</t>
  </si>
  <si>
    <t>1087/08</t>
  </si>
  <si>
    <t>1093/08</t>
  </si>
  <si>
    <t>1096/08</t>
  </si>
  <si>
    <t>1097/08</t>
  </si>
  <si>
    <t>1105/08</t>
  </si>
  <si>
    <t>1106/08</t>
  </si>
  <si>
    <t>1107/08</t>
  </si>
  <si>
    <t>1111/08</t>
  </si>
  <si>
    <t>1116/08</t>
  </si>
  <si>
    <t>1121/08</t>
  </si>
  <si>
    <t>Fideicomiso de Titularización de Cartera de Crédito y Flujo futuro de Agrorama S.A. 01 para oferta publica.</t>
  </si>
  <si>
    <t>1123/08</t>
  </si>
  <si>
    <t>1130/08</t>
  </si>
  <si>
    <t>1131/08</t>
  </si>
  <si>
    <t>1133/08</t>
  </si>
  <si>
    <t>1124/08</t>
  </si>
  <si>
    <t>1129/08</t>
  </si>
  <si>
    <t>1136/08</t>
  </si>
  <si>
    <t>COD</t>
  </si>
  <si>
    <t>Automotores y Maquinaria S.A.E.C.A. (AUTOMAQ)</t>
  </si>
  <si>
    <t>CRU</t>
  </si>
  <si>
    <t>Reestructuración de Deudas</t>
  </si>
  <si>
    <t>Inversiones</t>
  </si>
  <si>
    <t>KUR</t>
  </si>
  <si>
    <t>BRI</t>
  </si>
  <si>
    <t>TML</t>
  </si>
  <si>
    <t>Visión Banco S.A.E.C.A.</t>
  </si>
  <si>
    <t>Kurosu &amp; Cía. S.A.</t>
  </si>
  <si>
    <t>Fideicomiso de Garantía y Fideicomiso de Titularización de Cartera de Crédito y Flujo Futuro denominado "Fideicomiso de titularización de cartera de crèdito y flujo futuro AGROBIOLOGICO S.A."</t>
  </si>
  <si>
    <t>1144/08</t>
  </si>
  <si>
    <t>1149/08</t>
  </si>
  <si>
    <t>Fideicomiso de Titularización de Cartera de Crédito Perfecta Automotores B.1 para oferta pública</t>
  </si>
  <si>
    <t>1153/08</t>
  </si>
  <si>
    <t>1163/08</t>
  </si>
  <si>
    <t>Banco Regional S.A.E.C.A.</t>
  </si>
  <si>
    <t>Norte Cambios S.A.E.C.A.</t>
  </si>
  <si>
    <t>1142/08</t>
  </si>
  <si>
    <t>1156/08</t>
  </si>
  <si>
    <t>1165/08</t>
  </si>
  <si>
    <t>Banco Familiar S.A.E.C.A.</t>
  </si>
  <si>
    <t>Banco Itapúa S.A.E.C.A.</t>
  </si>
  <si>
    <t>REG</t>
  </si>
  <si>
    <t>VEN</t>
  </si>
  <si>
    <t>Cooperativa Multiactiva Neuland Ltda.</t>
  </si>
  <si>
    <t>Tracto Repuestos S.A.</t>
  </si>
  <si>
    <t>Metalúrgica Fernández S.A.C.I.</t>
  </si>
  <si>
    <t>Sallustro &amp; Cía. S.R.L.</t>
  </si>
  <si>
    <t>HAR</t>
  </si>
  <si>
    <t>1173/09</t>
  </si>
  <si>
    <t>BBV</t>
  </si>
  <si>
    <t>MGA</t>
  </si>
  <si>
    <t>NOR</t>
  </si>
  <si>
    <t>ALA</t>
  </si>
  <si>
    <t>1200/09</t>
  </si>
  <si>
    <t>NEU</t>
  </si>
  <si>
    <t>1194/09</t>
  </si>
  <si>
    <t>TRP</t>
  </si>
  <si>
    <t>1215/09</t>
  </si>
  <si>
    <t>MFE</t>
  </si>
  <si>
    <t>1225/09</t>
  </si>
  <si>
    <t>SAL</t>
  </si>
  <si>
    <t>1228/09</t>
  </si>
  <si>
    <t>Mega Service S.A.E.</t>
  </si>
  <si>
    <t>Rodrigo Fernando Garcia Benitez</t>
  </si>
  <si>
    <t>1210/09</t>
  </si>
  <si>
    <t>Martí y Asociados Auditores</t>
  </si>
  <si>
    <t>Casco y Asociados Contadores Públicos</t>
  </si>
  <si>
    <t>Paraguay Consulting Group Business Advisers</t>
  </si>
  <si>
    <t>1186/09</t>
  </si>
  <si>
    <t>1234/09</t>
  </si>
  <si>
    <t>Daniel Elicetche y Asociados</t>
  </si>
  <si>
    <t>Bonos de Inversión</t>
  </si>
  <si>
    <t>Titularización de Cartera de Crédito de ELECTROBAN S.A. A1</t>
  </si>
  <si>
    <t>Titularización de Flujos Futuros de Caja de Servicios Rápidos del Paraguay SA, Hanseática A</t>
  </si>
  <si>
    <t>1172/09</t>
  </si>
  <si>
    <t>1174/09</t>
  </si>
  <si>
    <t>1182/09</t>
  </si>
  <si>
    <t>1185/09</t>
  </si>
  <si>
    <t>1190/09</t>
  </si>
  <si>
    <t>1198/09</t>
  </si>
  <si>
    <t>1208/09</t>
  </si>
  <si>
    <t>Emprendimientos Hoteleros S.A.E.C..A</t>
  </si>
  <si>
    <t>1211/09</t>
  </si>
  <si>
    <t>1212/09</t>
  </si>
  <si>
    <t>FEL</t>
  </si>
  <si>
    <t>1213/09</t>
  </si>
  <si>
    <t>1220/09</t>
  </si>
  <si>
    <t>FSU</t>
  </si>
  <si>
    <t>1222/09</t>
  </si>
  <si>
    <t>1223/09</t>
  </si>
  <si>
    <t>FSR</t>
  </si>
  <si>
    <t>1227/09</t>
  </si>
  <si>
    <t>1233/09</t>
  </si>
  <si>
    <t>1232/09</t>
  </si>
  <si>
    <t>Inverfin SAECA</t>
  </si>
  <si>
    <t>Tracto Repuesto S.A.</t>
  </si>
  <si>
    <t xml:space="preserve">Títulos de deuda del Fideicomiso La Susana </t>
  </si>
  <si>
    <t>Metalúrgica Fernández SACI</t>
  </si>
  <si>
    <t>Sallustro y Cía SRL</t>
  </si>
  <si>
    <t>Banco Continental SAECA</t>
  </si>
  <si>
    <t>Mega Service SAE</t>
  </si>
  <si>
    <t>ITA</t>
  </si>
  <si>
    <t>1178/09</t>
  </si>
  <si>
    <t>1188/09</t>
  </si>
  <si>
    <t>1202/09</t>
  </si>
  <si>
    <t>1214/09</t>
  </si>
  <si>
    <t>1219/09</t>
  </si>
  <si>
    <t>1235/09</t>
  </si>
  <si>
    <t>Frigorifico Concepción S.A.</t>
  </si>
  <si>
    <t>1240/09</t>
  </si>
  <si>
    <t>1230/09</t>
  </si>
  <si>
    <t>Electroban S.A.</t>
  </si>
  <si>
    <t>ELE</t>
  </si>
  <si>
    <t>FRI</t>
  </si>
  <si>
    <t>1259/10</t>
  </si>
  <si>
    <t>Frigorífico Concepción S.A.</t>
  </si>
  <si>
    <t>MUA</t>
  </si>
  <si>
    <t>Data Systems S.A.E.C.A..</t>
  </si>
  <si>
    <t>Investor Casa de Bolsa S.A.</t>
  </si>
  <si>
    <t>1275/10</t>
  </si>
  <si>
    <t>Federico Callizo Pecci</t>
  </si>
  <si>
    <t>1302/10</t>
  </si>
  <si>
    <t>1318/10</t>
  </si>
  <si>
    <t>Nidia Soledad Ibarra Sosa</t>
  </si>
  <si>
    <t>1276/10</t>
  </si>
  <si>
    <t xml:space="preserve">Audibank </t>
  </si>
  <si>
    <t>1299/10</t>
  </si>
  <si>
    <t>Alga Auditores y Consultores Asociados</t>
  </si>
  <si>
    <t>1306/10</t>
  </si>
  <si>
    <t>1320/10</t>
  </si>
  <si>
    <t>SERVICONT Contadores, Auditores Públicos Asociados</t>
  </si>
  <si>
    <t>Fideicomiso de Titularización de Cartera de Crédito y Flujo Futuro Electrofacil 01</t>
  </si>
  <si>
    <t>Fideicomiso de Titularización de Flujo Futuro de Inventario y Cartera de Crédito Tractopar 01.</t>
  </si>
  <si>
    <t>Programa de Emisión Global</t>
  </si>
  <si>
    <t>Metalurgica Fernández S.A.C.I.</t>
  </si>
  <si>
    <t>1248/10</t>
  </si>
  <si>
    <t>1252/10</t>
  </si>
  <si>
    <t>1255/10</t>
  </si>
  <si>
    <t>1263/10</t>
  </si>
  <si>
    <t>Fideicomiso de Titularización de Cartera de Crédito Perfecta Automotores S.A. 4</t>
  </si>
  <si>
    <t>FP4</t>
  </si>
  <si>
    <t>1267/10</t>
  </si>
  <si>
    <t>1268/10</t>
  </si>
  <si>
    <t>Fideicomiso de Titularización de cartera de Crédito y Flujo Futuro Electrofacil 01</t>
  </si>
  <si>
    <t>FEF</t>
  </si>
  <si>
    <t>1270/10</t>
  </si>
  <si>
    <t>1277/10</t>
  </si>
  <si>
    <t>1280/10</t>
  </si>
  <si>
    <t>1291/10</t>
  </si>
  <si>
    <t>1292/10</t>
  </si>
  <si>
    <t>FTR</t>
  </si>
  <si>
    <t>1293/10</t>
  </si>
  <si>
    <t xml:space="preserve">Fideicomiso irrevocable de Titularización de Flujos Futuros de Caja CIDESA. </t>
  </si>
  <si>
    <t>1294/10</t>
  </si>
  <si>
    <t>Fideicomiso Master Seeds</t>
  </si>
  <si>
    <t>FMS</t>
  </si>
  <si>
    <t>1309/10</t>
  </si>
  <si>
    <t>1310/10</t>
  </si>
  <si>
    <t>1314/10</t>
  </si>
  <si>
    <t>1315/10</t>
  </si>
  <si>
    <t>1316/10</t>
  </si>
  <si>
    <t>1321/10</t>
  </si>
  <si>
    <t>1325/10</t>
  </si>
  <si>
    <t>1324/10</t>
  </si>
  <si>
    <t>1328/10</t>
  </si>
  <si>
    <t>Fideicomiso de Titularización de Cartera de Credito Perfecta Automotores S.A. 4</t>
  </si>
  <si>
    <t>Fideicomiso de titularización de Flujo Futuro de inventario y cartera de crédito TRACTOPAR 01.</t>
  </si>
  <si>
    <t>Fideicomiso irrevocable de titularización de flujos futuros de caja CIDESA A.</t>
  </si>
  <si>
    <t>1246/10</t>
  </si>
  <si>
    <t>1250/10</t>
  </si>
  <si>
    <t>1253/10</t>
  </si>
  <si>
    <t>1264/10</t>
  </si>
  <si>
    <t>1265/10</t>
  </si>
  <si>
    <t>1283/10</t>
  </si>
  <si>
    <t>1284/10</t>
  </si>
  <si>
    <t>1286/10</t>
  </si>
  <si>
    <t>1287/10</t>
  </si>
  <si>
    <t>FCO</t>
  </si>
  <si>
    <t>1296/10</t>
  </si>
  <si>
    <t>1303/10</t>
  </si>
  <si>
    <t>1311/10</t>
  </si>
  <si>
    <t>Sudameris Bank S.A.E.C.A.</t>
  </si>
  <si>
    <t>LC Risk Management S.A.</t>
  </si>
  <si>
    <t>Inmobiliario</t>
  </si>
  <si>
    <t>Capitalis S.A.E.C.A.</t>
  </si>
  <si>
    <t>CIS</t>
  </si>
  <si>
    <t>1354/11</t>
  </si>
  <si>
    <t>APC</t>
  </si>
  <si>
    <t>1358/11</t>
  </si>
  <si>
    <t>LCR</t>
  </si>
  <si>
    <t>WIS</t>
  </si>
  <si>
    <t>Alemán, Paraguayo, Canadiense S.A. (ALPACA)</t>
  </si>
  <si>
    <t>Wisdom Product S.A.E.</t>
  </si>
  <si>
    <t>Chacomer S.A.</t>
  </si>
  <si>
    <t>Allen &amp; Vargas Contadores, Auditores y Consultores</t>
  </si>
  <si>
    <t>1371/11</t>
  </si>
  <si>
    <t>Fideicomiso Prestigio Automóviles</t>
  </si>
  <si>
    <t>Alemán, Paraguayo, Canadiense S.A. (ALPACASA)</t>
  </si>
  <si>
    <t>1330/11</t>
  </si>
  <si>
    <t>1331/11</t>
  </si>
  <si>
    <t>1332/11</t>
  </si>
  <si>
    <t>1333/11</t>
  </si>
  <si>
    <t>1334/11</t>
  </si>
  <si>
    <t>1335/11</t>
  </si>
  <si>
    <t>1338/11</t>
  </si>
  <si>
    <t>1339/11</t>
  </si>
  <si>
    <t>1340/11</t>
  </si>
  <si>
    <t>1341/11</t>
  </si>
  <si>
    <t>Fideicomiso Irrevocable de Titularización de Flujos Futuros de Caja By Vagos 01</t>
  </si>
  <si>
    <t>FVG</t>
  </si>
  <si>
    <t>1345/11</t>
  </si>
  <si>
    <t>Fideicomiso de Titularización de Cartera de Crédito Emprendimientos Urunaga S.A. 01</t>
  </si>
  <si>
    <t>FUR</t>
  </si>
  <si>
    <t>1352/11</t>
  </si>
  <si>
    <t>1355/11</t>
  </si>
  <si>
    <t>1357/11</t>
  </si>
  <si>
    <t>Fideicomiso Prestigio Automoviles</t>
  </si>
  <si>
    <t>FPR</t>
  </si>
  <si>
    <t>1365/11</t>
  </si>
  <si>
    <t>Alemán, Paraguayo, Canadiense (ALPACASA)</t>
  </si>
  <si>
    <t>1369/11</t>
  </si>
  <si>
    <t>1374/11</t>
  </si>
  <si>
    <t>1387/11</t>
  </si>
  <si>
    <t>1398/11</t>
  </si>
  <si>
    <t>1400/11</t>
  </si>
  <si>
    <t>1403/11</t>
  </si>
  <si>
    <t>Fideicomiso Irrevocable de titularización de Flujos futuros de caja By Vagos 01</t>
  </si>
  <si>
    <t>Fideicomiso deTitularización de Cartera de Crédito Emprendimientos Urunaga S.A. 01</t>
  </si>
  <si>
    <t>1353/11</t>
  </si>
  <si>
    <t>1344/11</t>
  </si>
  <si>
    <t>1347/11</t>
  </si>
  <si>
    <t>1348/11</t>
  </si>
  <si>
    <t>1349/11</t>
  </si>
  <si>
    <t>1351/11</t>
  </si>
  <si>
    <t>1359/11</t>
  </si>
  <si>
    <t>1361/11</t>
  </si>
  <si>
    <t>1372/11</t>
  </si>
  <si>
    <t>1375/11</t>
  </si>
  <si>
    <t>1383/11</t>
  </si>
  <si>
    <t>1385/11</t>
  </si>
  <si>
    <t>1397/11</t>
  </si>
  <si>
    <t>FNW</t>
  </si>
  <si>
    <t>Chacomer S.A.E.</t>
  </si>
  <si>
    <t>Código en Bolsa</t>
  </si>
  <si>
    <t>Moneda</t>
  </si>
  <si>
    <t>Monto</t>
  </si>
  <si>
    <t>G.</t>
  </si>
  <si>
    <t>U$D</t>
  </si>
  <si>
    <t>Fideicomiso de titularización de cartera de crédito y flujo futuro Agrobiológico S.A.</t>
  </si>
  <si>
    <t>Fideicomiso de titularización de Cartera de Crédito Perfecta Automotores 2</t>
  </si>
  <si>
    <t>Fideicomiso de titularización de Cartera de Crédito de Perfecta Automotores S.A.3</t>
  </si>
  <si>
    <t>Fideicomiso de Titularización de Cartera de Crédito y Flujo futuro de Agrorama S.A. 01</t>
  </si>
  <si>
    <t>Fideicomiso de Titularización de Cartera de Crédito Perfecta Automotores B.1</t>
  </si>
  <si>
    <t>Titularización de Cartera de Crédito de Electroban S.A. A1</t>
  </si>
  <si>
    <t>Títulos de deuda del Fideicomiso La Susana</t>
  </si>
  <si>
    <t>TNA</t>
  </si>
  <si>
    <t>FCC</t>
  </si>
  <si>
    <t>FA1</t>
  </si>
  <si>
    <t>FPA</t>
  </si>
  <si>
    <t>Fideicomiso de titularización de Cartera de Crédito de Perfecta Automotores S.A. 1</t>
  </si>
  <si>
    <t>FP1</t>
  </si>
  <si>
    <t>FP2</t>
  </si>
  <si>
    <t>FP3</t>
  </si>
  <si>
    <t>FAB</t>
  </si>
  <si>
    <t>FPB1</t>
  </si>
  <si>
    <t>Capital Operativo</t>
  </si>
  <si>
    <t>Montos Registrados en G.</t>
  </si>
  <si>
    <t>Títulos de Participación</t>
  </si>
  <si>
    <t>Otros Títulos de Renta Variable</t>
  </si>
  <si>
    <t>En Dólares Americanos</t>
  </si>
  <si>
    <t>Ceregral Almacenes Generales de Depósito  S.A.E.C.A.</t>
  </si>
  <si>
    <t>Rosanti S.A.E.C.A.</t>
  </si>
  <si>
    <t>ROS</t>
  </si>
  <si>
    <t>18E/12</t>
  </si>
  <si>
    <t>191/95</t>
  </si>
  <si>
    <t>Wisdom Product S.A.E.C.A.</t>
  </si>
  <si>
    <t>Mercotec S.A.</t>
  </si>
  <si>
    <t>PARTE I. AGENTES PARTICIPANTES DEL MERCADO DE VALORES</t>
  </si>
  <si>
    <t xml:space="preserve">A.1.1.1. </t>
  </si>
  <si>
    <t xml:space="preserve">A.1.1.2. </t>
  </si>
  <si>
    <t xml:space="preserve">A.1.1.3. </t>
  </si>
  <si>
    <t xml:space="preserve">A.2.1.1. </t>
  </si>
  <si>
    <t>Investor C.B.S.A.</t>
  </si>
  <si>
    <t>Capital Market Casa de Bolsa S.A.</t>
  </si>
  <si>
    <t>Auditgroup Sociedad Simple</t>
  </si>
  <si>
    <t>AYAN - Auditores y Asesores de Negocios</t>
  </si>
  <si>
    <t>15E/12</t>
  </si>
  <si>
    <t>PARTE II. MOVIMIENTO BURSÁTIL</t>
  </si>
  <si>
    <t>B. MONTOS COMERCIALIZADOS EN BOLSA</t>
  </si>
  <si>
    <t xml:space="preserve">B.1. </t>
  </si>
  <si>
    <t>Montos Comercializados</t>
  </si>
  <si>
    <t xml:space="preserve">B.1.1. </t>
  </si>
  <si>
    <t xml:space="preserve">B.1.1.1. </t>
  </si>
  <si>
    <t>Montos</t>
  </si>
  <si>
    <t>Tasas de Interés</t>
  </si>
  <si>
    <t>Mercado Primario</t>
  </si>
  <si>
    <t>Mercado Secundario</t>
  </si>
  <si>
    <t>en G.</t>
  </si>
  <si>
    <t>en USD</t>
  </si>
  <si>
    <t>Mínimas</t>
  </si>
  <si>
    <t>Máximas</t>
  </si>
  <si>
    <t>AÑO</t>
  </si>
  <si>
    <t xml:space="preserve">B.2. </t>
  </si>
  <si>
    <t>B.2.1.</t>
  </si>
  <si>
    <t xml:space="preserve">B.2.1.1. </t>
  </si>
  <si>
    <t>A. REGISTRO DE TÍTULOS VALORES</t>
  </si>
  <si>
    <t>4E/12</t>
  </si>
  <si>
    <t>11E/12</t>
  </si>
  <si>
    <t>Wisdom Product S.A.</t>
  </si>
  <si>
    <t>23E/12</t>
  </si>
  <si>
    <t>25E/12</t>
  </si>
  <si>
    <t>Fideicomiso de titularización de cartera de Crédito El Metal Dorado S.A. 01.</t>
  </si>
  <si>
    <t>28E/12</t>
  </si>
  <si>
    <t>33E/12</t>
  </si>
  <si>
    <t>Ministerio de Hacienda</t>
  </si>
  <si>
    <t>Bonos del Tesoro</t>
  </si>
  <si>
    <t>36E/12</t>
  </si>
  <si>
    <t>37E/12</t>
  </si>
  <si>
    <t>12E/12</t>
  </si>
  <si>
    <t>29E/12</t>
  </si>
  <si>
    <t>Fideicomiso de titularización de Flujo Futuro de Inventario y Cartera de Crédito Centro Agrícola Implementos 01.</t>
  </si>
  <si>
    <t>39E/12</t>
  </si>
  <si>
    <t>Nicolas González Oddone S.A.E.C.A.</t>
  </si>
  <si>
    <t>7E/12</t>
  </si>
  <si>
    <t>9E/12</t>
  </si>
  <si>
    <t>16E/12</t>
  </si>
  <si>
    <t>Financiera el Comercio S.A.E.C.A.</t>
  </si>
  <si>
    <t>27E/12</t>
  </si>
  <si>
    <t>30E/12</t>
  </si>
  <si>
    <t>31E/12</t>
  </si>
  <si>
    <t>32E/12</t>
  </si>
  <si>
    <t>Fideicomiso Colectivo de Inversión Especial Cerro Porteño</t>
  </si>
  <si>
    <t>Fiduciario Finlatina S.A de Finanzas</t>
  </si>
  <si>
    <t>Actualizado</t>
  </si>
  <si>
    <t>Negofin S.A.E.C.A.</t>
  </si>
  <si>
    <t>NEG</t>
  </si>
  <si>
    <t>56E/12</t>
  </si>
  <si>
    <t>FCA</t>
  </si>
  <si>
    <t xml:space="preserve">Fideicomiso Dekalpar </t>
  </si>
  <si>
    <t>FDK</t>
  </si>
  <si>
    <t>Kurosu &amp; Cia SA</t>
  </si>
  <si>
    <t>Fideicomiso de Titularización de Flujo Futuro de Caja de Inventario PCIZZI - ARMAZEN - NAVE SHOP 01</t>
  </si>
  <si>
    <t>FZI</t>
  </si>
  <si>
    <t>Fideicomiso La Susana</t>
  </si>
  <si>
    <t>Fideicomiso de Titularización de Cartera de Crédito Stilo Hogar 01</t>
  </si>
  <si>
    <t>FSH</t>
  </si>
  <si>
    <t>FMD</t>
  </si>
  <si>
    <t>40E/12</t>
  </si>
  <si>
    <t>45E/12</t>
  </si>
  <si>
    <t>47E/12</t>
  </si>
  <si>
    <t>48E/12</t>
  </si>
  <si>
    <t>51E/12</t>
  </si>
  <si>
    <t>54E/12</t>
  </si>
  <si>
    <t>55E/12</t>
  </si>
  <si>
    <t>57E/12</t>
  </si>
  <si>
    <t>59E/12</t>
  </si>
  <si>
    <t>60E/12</t>
  </si>
  <si>
    <t>62E/12</t>
  </si>
  <si>
    <t>63E/12</t>
  </si>
  <si>
    <t>66E/12</t>
  </si>
  <si>
    <t>68E/12</t>
  </si>
  <si>
    <t>69E/12</t>
  </si>
  <si>
    <t>Wisdom Product S.A.E.C.A</t>
  </si>
  <si>
    <t>Banco Itapua S.A.E.C.A.</t>
  </si>
  <si>
    <t>46E/12</t>
  </si>
  <si>
    <t>50E/12</t>
  </si>
  <si>
    <t>61E/12</t>
  </si>
  <si>
    <t>64E/12</t>
  </si>
  <si>
    <t>65E/12</t>
  </si>
  <si>
    <t>67E/12</t>
  </si>
  <si>
    <t>Títulos en G.</t>
  </si>
  <si>
    <t>Títulos en USD</t>
  </si>
  <si>
    <t>Izaguirre Barrail Inversora S.A.E.C.A.</t>
  </si>
  <si>
    <t>IBI</t>
  </si>
  <si>
    <t>LC Risk Management S.A.E.C.A.</t>
  </si>
  <si>
    <t>Financiera Río S.A.</t>
  </si>
  <si>
    <t>RIO</t>
  </si>
  <si>
    <t>Proyec S.A.</t>
  </si>
  <si>
    <t>PYC</t>
  </si>
  <si>
    <t>Innovare S.A.E.C.A.</t>
  </si>
  <si>
    <t>INN</t>
  </si>
  <si>
    <t>EMS</t>
  </si>
  <si>
    <t>Credicentro S.A.E.C.A.</t>
  </si>
  <si>
    <t>CCO</t>
  </si>
  <si>
    <t>Sanitarios Matersan S.A.</t>
  </si>
  <si>
    <t>MAT</t>
  </si>
  <si>
    <t>Financiera Paraguayo Japonesa S.A.E.C.A.</t>
  </si>
  <si>
    <t>JAP</t>
  </si>
  <si>
    <t>Tractopar S.A.</t>
  </si>
  <si>
    <t>Import Center S.A.</t>
  </si>
  <si>
    <t>4E/13</t>
  </si>
  <si>
    <t>15E/13</t>
  </si>
  <si>
    <t>27E/13</t>
  </si>
  <si>
    <t>34E/13</t>
  </si>
  <si>
    <t>36E/13</t>
  </si>
  <si>
    <t>39E/13</t>
  </si>
  <si>
    <t>53E/13</t>
  </si>
  <si>
    <t>58E/13</t>
  </si>
  <si>
    <t>73E/13</t>
  </si>
  <si>
    <t>78E/13</t>
  </si>
  <si>
    <t>TPA</t>
  </si>
  <si>
    <t>IMC</t>
  </si>
  <si>
    <t>52E/13</t>
  </si>
  <si>
    <t>Fais Casa de Bolsa S.A.</t>
  </si>
  <si>
    <t>Avalon Casa de Bolsa S.A.</t>
  </si>
  <si>
    <t>51E/13</t>
  </si>
  <si>
    <t>70E/13</t>
  </si>
  <si>
    <t>Fais C.B.S.A.</t>
  </si>
  <si>
    <t>Izaquirre Barrail Inversora S.A.E.C.A.</t>
  </si>
  <si>
    <t>Mercotec S.A.E.</t>
  </si>
  <si>
    <t>Financiera Río</t>
  </si>
  <si>
    <t>Fideicomiso Irrevocable de Titularización de Flujos Futuros de Caja CIDESA B</t>
  </si>
  <si>
    <t>FCB</t>
  </si>
  <si>
    <t>Municipalidad de Fernando de la Mora</t>
  </si>
  <si>
    <t>MUF</t>
  </si>
  <si>
    <t>Fideicomiso de Titularización de Flujos Futuros de Caja ECOP 01</t>
  </si>
  <si>
    <t>FEC</t>
  </si>
  <si>
    <t>Municipalidad de la Ciudad de Asunción</t>
  </si>
  <si>
    <t>Emsa Inmobiliara S.A.</t>
  </si>
  <si>
    <t>Interfisa Financiera S.A.E.C.A.</t>
  </si>
  <si>
    <t>BBCP</t>
  </si>
  <si>
    <t>1E/13</t>
  </si>
  <si>
    <t>2E/13</t>
  </si>
  <si>
    <t>3E/13</t>
  </si>
  <si>
    <t>49E/13</t>
  </si>
  <si>
    <t>12E/13</t>
  </si>
  <si>
    <t>19E/13</t>
  </si>
  <si>
    <t>25E/13</t>
  </si>
  <si>
    <t>28E/13</t>
  </si>
  <si>
    <t>32E/13</t>
  </si>
  <si>
    <t>38E/13</t>
  </si>
  <si>
    <t>45E/13</t>
  </si>
  <si>
    <t>54E/13</t>
  </si>
  <si>
    <t>55E/13</t>
  </si>
  <si>
    <t>61E/13</t>
  </si>
  <si>
    <t>60E/13</t>
  </si>
  <si>
    <t>65E/13</t>
  </si>
  <si>
    <t>66E/13</t>
  </si>
  <si>
    <t>69E/13</t>
  </si>
  <si>
    <t>71E/13</t>
  </si>
  <si>
    <t>72E/13</t>
  </si>
  <si>
    <t>74E/13</t>
  </si>
  <si>
    <t>77E/13</t>
  </si>
  <si>
    <t>79E/13</t>
  </si>
  <si>
    <t>Nicolás Gonzalez Oddone S.A.E.C.A.</t>
  </si>
  <si>
    <t>Financiera Paraguayo Japonesa S.A.</t>
  </si>
  <si>
    <t>Financiera Grupo Internacional de Finanzas S.A.E.C.A.</t>
  </si>
  <si>
    <t xml:space="preserve"> Comercial</t>
  </si>
  <si>
    <t>6E/13</t>
  </si>
  <si>
    <t>18E/13</t>
  </si>
  <si>
    <t>21E/13</t>
  </si>
  <si>
    <t>22E/13</t>
  </si>
  <si>
    <t>23E/13</t>
  </si>
  <si>
    <t>24E/13</t>
  </si>
  <si>
    <t>29E/13</t>
  </si>
  <si>
    <t>30E/13</t>
  </si>
  <si>
    <t>37E/13</t>
  </si>
  <si>
    <t>41E/13</t>
  </si>
  <si>
    <t>43E/13</t>
  </si>
  <si>
    <t>44E/13</t>
  </si>
  <si>
    <t>62E/13</t>
  </si>
  <si>
    <t>68E/13</t>
  </si>
  <si>
    <t>64E/13</t>
  </si>
  <si>
    <t>75E/13</t>
  </si>
  <si>
    <t xml:space="preserve">76E/13 </t>
  </si>
  <si>
    <t>Atlantic S.A.E.</t>
  </si>
  <si>
    <t>Sudameris Bank S.A.E.C.A. (Ex - Banco Sudameris)</t>
  </si>
  <si>
    <t>Cóndor de Servicios S.A.E.C.A. (Ex - PENTAVIAL)</t>
  </si>
  <si>
    <t>Tracto Agro Vial S.A.</t>
  </si>
  <si>
    <t>Sallustro &amp; Cía. S.A.</t>
  </si>
  <si>
    <t>Negofin S.A.E.C.A</t>
  </si>
  <si>
    <t>Proyec S.A</t>
  </si>
  <si>
    <t>Emsa Inmobiliaria S.A.</t>
  </si>
  <si>
    <t>Inmobiliaria</t>
  </si>
  <si>
    <t>Tractopar S.A.E.</t>
  </si>
  <si>
    <t>Crisol y Encarnación Financiera S.A.E.C.A. (CEFISA)</t>
  </si>
  <si>
    <t>Salum &amp; Wenz S.A.</t>
  </si>
  <si>
    <t>SWE</t>
  </si>
  <si>
    <t>Frigorífico San Pedro S.A.E.</t>
  </si>
  <si>
    <t>FSP</t>
  </si>
  <si>
    <t>49E/14</t>
  </si>
  <si>
    <t>62E/14</t>
  </si>
  <si>
    <t>86E/14</t>
  </si>
  <si>
    <t>Cadiem Administradora de Fondos Mutuos S.A.</t>
  </si>
  <si>
    <t>6E/14</t>
  </si>
  <si>
    <t>Cambio de denominación de Paraguay Funds Administradora de Fondos Mutuos S.A. por Cadiem Administradora de Fondos Mutuos S.A.</t>
  </si>
  <si>
    <t>841/05</t>
  </si>
  <si>
    <t>1022/07</t>
  </si>
  <si>
    <t>Puente Casa de Bolsa S.A.</t>
  </si>
  <si>
    <t>70E/14</t>
  </si>
  <si>
    <t>Anteriormente denominada Sudameris S.A. Casa de Bolsa</t>
  </si>
  <si>
    <t>Anteriormente denominada Bolpar S.A. Casa de Bolsa</t>
  </si>
  <si>
    <t>Anteriormente denominada Avantgarde S.A. Casa de Bolsa</t>
  </si>
  <si>
    <t>Capital Markets CBSA, ex Bolpar CBSA</t>
  </si>
  <si>
    <t>Fernando Ariel Álvarez</t>
  </si>
  <si>
    <t>Celso Daniel Cardozo Leguizamón</t>
  </si>
  <si>
    <t>35E/14</t>
  </si>
  <si>
    <t>Patricio Damián Fiorito</t>
  </si>
  <si>
    <t>75E/14</t>
  </si>
  <si>
    <t>BDO Auditores Consultores</t>
  </si>
  <si>
    <t>SBD Consultores y Auditores Asociados</t>
  </si>
  <si>
    <t>588/01</t>
  </si>
  <si>
    <t>1326/10</t>
  </si>
  <si>
    <t>1343/11</t>
  </si>
  <si>
    <t>63E/14</t>
  </si>
  <si>
    <t>Municipalidad de Villa Hayes</t>
  </si>
  <si>
    <t>MVH</t>
  </si>
  <si>
    <t>2E/14</t>
  </si>
  <si>
    <t>8E/14</t>
  </si>
  <si>
    <t>9E/14</t>
  </si>
  <si>
    <t xml:space="preserve">Fideicomiso de Titularización de Cartera de Crédito Stilo Hogar 02 PEG G1 </t>
  </si>
  <si>
    <t>SH2</t>
  </si>
  <si>
    <t>Titulos de Crédito</t>
  </si>
  <si>
    <t>10E/14</t>
  </si>
  <si>
    <t>11E/14</t>
  </si>
  <si>
    <t>Fideicomiso de Titularización de Flujo de Inventario DP Internacional S.A. 01</t>
  </si>
  <si>
    <t>FDP</t>
  </si>
  <si>
    <t>12E/14</t>
  </si>
  <si>
    <t>13E/14</t>
  </si>
  <si>
    <t>23E/14</t>
  </si>
  <si>
    <t>29E/14</t>
  </si>
  <si>
    <t>30E/14</t>
  </si>
  <si>
    <t>32E/14</t>
  </si>
  <si>
    <t>Tractopar S.A</t>
  </si>
  <si>
    <t>34E/14</t>
  </si>
  <si>
    <t>38E/14</t>
  </si>
  <si>
    <t>Fideicomiso Irrevocable de Titularización de Flujos Futuros de Caja de Servicios Rápidos del Paraguay S.A. - HANSEATICA B</t>
  </si>
  <si>
    <t>FHB</t>
  </si>
  <si>
    <t>39E/14</t>
  </si>
  <si>
    <t>Fideicomiso de Titularización de Flujos Futuros de Caja CSA 01</t>
  </si>
  <si>
    <t>FSA</t>
  </si>
  <si>
    <t>42E/14</t>
  </si>
  <si>
    <t>Municipalidad de Ciudad del Este</t>
  </si>
  <si>
    <t>MCE</t>
  </si>
  <si>
    <t>43E/14</t>
  </si>
  <si>
    <t>50E/14</t>
  </si>
  <si>
    <t>Bono Subordinado</t>
  </si>
  <si>
    <t>51E/14</t>
  </si>
  <si>
    <t>52E/14</t>
  </si>
  <si>
    <t>Municipalidad de San Bernardino</t>
  </si>
  <si>
    <t>57E/14</t>
  </si>
  <si>
    <t>58E/14</t>
  </si>
  <si>
    <t>60E/14</t>
  </si>
  <si>
    <t>61E/14</t>
  </si>
  <si>
    <t>65E/14</t>
  </si>
  <si>
    <t>68E/14</t>
  </si>
  <si>
    <t>71E/14</t>
  </si>
  <si>
    <t>80E/14</t>
  </si>
  <si>
    <t>81E/14</t>
  </si>
  <si>
    <t>Agencia Financiera de Desarrollo</t>
  </si>
  <si>
    <t>82E/14</t>
  </si>
  <si>
    <t>Frigorífico Concepción S.A.E.</t>
  </si>
  <si>
    <t>84E/14</t>
  </si>
  <si>
    <t>85E/14</t>
  </si>
  <si>
    <t>Frigorífico San Pedro S.A.</t>
  </si>
  <si>
    <t>87E/14</t>
  </si>
  <si>
    <t>88E/14</t>
  </si>
  <si>
    <t>Bono Subordinados</t>
  </si>
  <si>
    <t xml:space="preserve">Fideicomiso de Tilurarización deCartera de Crédito Stilo Hogar 02 PEG G1 </t>
  </si>
  <si>
    <t>Crisol y Encarnación Financiera S.A.E.C.A. (Cefisa)</t>
  </si>
  <si>
    <t>21E/14</t>
  </si>
  <si>
    <t>24E/14</t>
  </si>
  <si>
    <t>31E/14</t>
  </si>
  <si>
    <t>36E/14</t>
  </si>
  <si>
    <t>53E/14</t>
  </si>
  <si>
    <t>54E/14</t>
  </si>
  <si>
    <t>55E/14</t>
  </si>
  <si>
    <t>67E/14</t>
  </si>
  <si>
    <t>69E/14</t>
  </si>
  <si>
    <t>72E/14</t>
  </si>
  <si>
    <t>73E/14</t>
  </si>
  <si>
    <t>74E/14</t>
  </si>
  <si>
    <t>83E/14</t>
  </si>
  <si>
    <t>76E/14</t>
  </si>
  <si>
    <t>Banco Amambay S.A.</t>
  </si>
  <si>
    <t>BAM</t>
  </si>
  <si>
    <t>Banco Itaú Paraguay S.A.</t>
  </si>
  <si>
    <t>TAU</t>
  </si>
  <si>
    <t>26E/15</t>
  </si>
  <si>
    <t>Blue Design S.A.E</t>
  </si>
  <si>
    <t>BDA</t>
  </si>
  <si>
    <t>62E/15</t>
  </si>
  <si>
    <t>1364/11</t>
  </si>
  <si>
    <t>CEF</t>
  </si>
  <si>
    <t>Financiera Río S.A.E.C.A.</t>
  </si>
  <si>
    <t>Finexpar S.A.E.C.A.</t>
  </si>
  <si>
    <t>FIN</t>
  </si>
  <si>
    <t>54E/15</t>
  </si>
  <si>
    <t>Grupo Internacional de Finanzas S.A.E.C.A. (Interfisa Banco)</t>
  </si>
  <si>
    <t>Pasfin S.A.E.C.A.</t>
  </si>
  <si>
    <t>PAS</t>
  </si>
  <si>
    <t>45E/15</t>
  </si>
  <si>
    <t>40E/13</t>
  </si>
  <si>
    <t>Solar Ahorro y Finanzas S.A.E.C.A.</t>
  </si>
  <si>
    <t>SAF</t>
  </si>
  <si>
    <t>5E/15</t>
  </si>
  <si>
    <t>34E/12</t>
  </si>
  <si>
    <t>Millenia Capital Casa de Bolsa S.A.</t>
  </si>
  <si>
    <t>57E/15</t>
  </si>
  <si>
    <t>Lorena Margarita Acosta Sánchez</t>
  </si>
  <si>
    <t>Nicolás Broch</t>
  </si>
  <si>
    <t>36E/15</t>
  </si>
  <si>
    <t>69E/15</t>
  </si>
  <si>
    <t>Consulting &amp; Management S.R.L.</t>
  </si>
  <si>
    <t>50E/15</t>
  </si>
  <si>
    <t>Rieder &amp; Cía. SACI</t>
  </si>
  <si>
    <t>Municipalidad de Carapeguá</t>
  </si>
  <si>
    <t>1E/15</t>
  </si>
  <si>
    <t>3E/15</t>
  </si>
  <si>
    <t>4E/15</t>
  </si>
  <si>
    <t>6E/15</t>
  </si>
  <si>
    <t>11E/15</t>
  </si>
  <si>
    <t>12E/15</t>
  </si>
  <si>
    <t>13E/15</t>
  </si>
  <si>
    <t>Fideicomiso Irrevocable de Titularización de Flujos Futuros de Caja de Servicios Rápidos del Paraguay S.A.- HANSEATICA C</t>
  </si>
  <si>
    <t xml:space="preserve">Visión Banco S.A.E.C.A. </t>
  </si>
  <si>
    <t>Título de Crédito</t>
  </si>
  <si>
    <t>14E/15</t>
  </si>
  <si>
    <t>17E/15</t>
  </si>
  <si>
    <t>19E/15</t>
  </si>
  <si>
    <t>20E/15</t>
  </si>
  <si>
    <t>22E/15</t>
  </si>
  <si>
    <t>Bonos Financieros</t>
  </si>
  <si>
    <t>1395/15</t>
  </si>
  <si>
    <t>1396/15</t>
  </si>
  <si>
    <t>Resolución BVPASA Nº</t>
  </si>
  <si>
    <t>27E/15</t>
  </si>
  <si>
    <t>28E/15</t>
  </si>
  <si>
    <t>30E/15</t>
  </si>
  <si>
    <t>33E/15</t>
  </si>
  <si>
    <t>37E/15</t>
  </si>
  <si>
    <t>38E/15</t>
  </si>
  <si>
    <t>40E/15</t>
  </si>
  <si>
    <t>41E/15</t>
  </si>
  <si>
    <t>1426/15</t>
  </si>
  <si>
    <t>1427/15</t>
  </si>
  <si>
    <t>46E/15</t>
  </si>
  <si>
    <t>47E/15</t>
  </si>
  <si>
    <t>48E/15</t>
  </si>
  <si>
    <t>AFD</t>
  </si>
  <si>
    <t>52E/15</t>
  </si>
  <si>
    <t>58E/15</t>
  </si>
  <si>
    <t>61E/15</t>
  </si>
  <si>
    <t>Blue Design S.A.E.</t>
  </si>
  <si>
    <t>66E/15</t>
  </si>
  <si>
    <t>71E/15</t>
  </si>
  <si>
    <t>72E/15</t>
  </si>
  <si>
    <t>Salum &amp; Wenz</t>
  </si>
  <si>
    <t>Solar Ahorro y Finanzas S.A.</t>
  </si>
  <si>
    <t>BVPASA Nº</t>
  </si>
  <si>
    <t xml:space="preserve"> Agencia Financiera de Desarrollo</t>
  </si>
  <si>
    <t>2E/15</t>
  </si>
  <si>
    <t>7E/15</t>
  </si>
  <si>
    <t>8E/15</t>
  </si>
  <si>
    <t>15E/15</t>
  </si>
  <si>
    <t>16E/15</t>
  </si>
  <si>
    <t>18E/15</t>
  </si>
  <si>
    <t>25E/15</t>
  </si>
  <si>
    <t>35E/15</t>
  </si>
  <si>
    <t>44E/15</t>
  </si>
  <si>
    <t>49E/15</t>
  </si>
  <si>
    <t>53E/15</t>
  </si>
  <si>
    <t>59E/15</t>
  </si>
  <si>
    <t>60E/15</t>
  </si>
  <si>
    <t>67E/15</t>
  </si>
  <si>
    <t>68E/15</t>
  </si>
  <si>
    <t>Grupo Internacional de Finanzas S.A.E.C.A.</t>
  </si>
  <si>
    <t>73E/15</t>
  </si>
  <si>
    <t>Banco Atlas S.A.*</t>
  </si>
  <si>
    <t>Banco Itaú Paraguay S.A. *</t>
  </si>
  <si>
    <t>Banco para la Comercialización y la Producción S.A. (BANCOP S.A.)</t>
  </si>
  <si>
    <t>BCO</t>
  </si>
  <si>
    <t>Biedermann Publicidad S.A.</t>
  </si>
  <si>
    <t>BIE</t>
  </si>
  <si>
    <t>Colonizadora San Agustín S.A.E.C.A.</t>
  </si>
  <si>
    <t>CSA</t>
  </si>
  <si>
    <t>Dp Internacional S.A.</t>
  </si>
  <si>
    <t>DPI</t>
  </si>
  <si>
    <t>Rectora S.A.E.</t>
  </si>
  <si>
    <t xml:space="preserve">RCT  </t>
  </si>
  <si>
    <t>18E/16</t>
  </si>
  <si>
    <t>60E/16</t>
  </si>
  <si>
    <t>61E/16</t>
  </si>
  <si>
    <t>48E/16</t>
  </si>
  <si>
    <t>6E/16</t>
  </si>
  <si>
    <t>39E/16</t>
  </si>
  <si>
    <t>* Registradas como entidades emisoras de Títulos Financieros de Renta Fija, en el marco de la Res. CG 3/11 sobre emisión de bonos de entidades de intermediación financiera autorizadas por el Banco Central del Paraguay.</t>
  </si>
  <si>
    <t xml:space="preserve">Ministerio de Hacienda </t>
  </si>
  <si>
    <t>2E/16</t>
  </si>
  <si>
    <t>3E/16</t>
  </si>
  <si>
    <t>4E/16</t>
  </si>
  <si>
    <t>5E/16</t>
  </si>
  <si>
    <t>9E/16</t>
  </si>
  <si>
    <t>Banco Atlas S.A.</t>
  </si>
  <si>
    <t>1506/16</t>
  </si>
  <si>
    <t>Financiero El Comercio S.A.E.C.A.</t>
  </si>
  <si>
    <t>15E/16</t>
  </si>
  <si>
    <t>25E/16</t>
  </si>
  <si>
    <t>26E/16</t>
  </si>
  <si>
    <t>Datasystems S.A.E.C.A.</t>
  </si>
  <si>
    <t>30E/16</t>
  </si>
  <si>
    <t>31E/16</t>
  </si>
  <si>
    <t>32E/16</t>
  </si>
  <si>
    <t>37E/16</t>
  </si>
  <si>
    <t>38E/16</t>
  </si>
  <si>
    <t>RCT</t>
  </si>
  <si>
    <t>40E/16</t>
  </si>
  <si>
    <t>41E/16</t>
  </si>
  <si>
    <t>42E/16</t>
  </si>
  <si>
    <t>43E/16</t>
  </si>
  <si>
    <t>44E/16</t>
  </si>
  <si>
    <t>45E/16</t>
  </si>
  <si>
    <t>Fideicomiso Irrevocable de Titularizaciòn de Flujos Futuros de Caja y Activos de PRV Stores Py S.A. y PRV Properties Py S.A. - Citymarket A</t>
  </si>
  <si>
    <t>FCM</t>
  </si>
  <si>
    <t>49E/16</t>
  </si>
  <si>
    <t>52E/16</t>
  </si>
  <si>
    <t>53E/16</t>
  </si>
  <si>
    <t>54E/16</t>
  </si>
  <si>
    <t>63E/16</t>
  </si>
  <si>
    <t>Alpaca S.A.</t>
  </si>
  <si>
    <t>66E/16</t>
  </si>
  <si>
    <t>68E/16</t>
  </si>
  <si>
    <t>Biedermann Publicidad S.A.E.</t>
  </si>
  <si>
    <t>69E/16</t>
  </si>
  <si>
    <t>71E/16</t>
  </si>
  <si>
    <t>72E/16</t>
  </si>
  <si>
    <t>73E/16</t>
  </si>
  <si>
    <t>74E/16</t>
  </si>
  <si>
    <t>75E/16</t>
  </si>
  <si>
    <t>1588/16</t>
  </si>
  <si>
    <t>Registrado para Mercado Secundario</t>
  </si>
  <si>
    <t>8E/16</t>
  </si>
  <si>
    <t xml:space="preserve">Banco Atlas S.A. </t>
  </si>
  <si>
    <t>Interfisa Banco S.A.E.C.A.</t>
  </si>
  <si>
    <t>Fideicomiso irrevocable de titularizaciòn de flujos futuros de caja y Activos de PRV Stores Py S.A. y PRV Properties Py S.A. - Citymarket</t>
  </si>
  <si>
    <t>10E/16</t>
  </si>
  <si>
    <t>12E/16</t>
  </si>
  <si>
    <t>Financiera Rio S.A.E.C.A.</t>
  </si>
  <si>
    <t>19E/16</t>
  </si>
  <si>
    <t>21E/16</t>
  </si>
  <si>
    <t>24E/16</t>
  </si>
  <si>
    <t>33E/16</t>
  </si>
  <si>
    <t>34E/16</t>
  </si>
  <si>
    <t>35E/16</t>
  </si>
  <si>
    <t>47E/16</t>
  </si>
  <si>
    <t>50E/16</t>
  </si>
  <si>
    <t>Banco Continental S.A.E.C.A</t>
  </si>
  <si>
    <t>58E/16</t>
  </si>
  <si>
    <t>59E/16</t>
  </si>
  <si>
    <t>65E/16</t>
  </si>
  <si>
    <t>67E/16</t>
  </si>
  <si>
    <t xml:space="preserve">B.3. </t>
  </si>
  <si>
    <t>Operaciones de Reporto (Repos)</t>
  </si>
  <si>
    <t>B.3.1.</t>
  </si>
  <si>
    <t xml:space="preserve">B.3.1.1. </t>
  </si>
  <si>
    <t>Corporación Interamericana de Inversiones</t>
  </si>
  <si>
    <t>CII</t>
  </si>
  <si>
    <t>Org. Multilateral</t>
  </si>
  <si>
    <t>13E/17</t>
  </si>
  <si>
    <t>Fondo Financiero para el Desarrollo de la Cuenca del Plata (Fonplata)</t>
  </si>
  <si>
    <t>FPL</t>
  </si>
  <si>
    <t>61E/17</t>
  </si>
  <si>
    <t xml:space="preserve">Banco BASA </t>
  </si>
  <si>
    <t>69E/17</t>
  </si>
  <si>
    <t>Registro por cambio de denominación de Banco Amambay S.A. a Banco BASA</t>
  </si>
  <si>
    <t>Penner Automotores S.R.L.</t>
  </si>
  <si>
    <t>PNR</t>
  </si>
  <si>
    <t>6E/18</t>
  </si>
  <si>
    <t>Credisolución S.A.E.C.A.</t>
  </si>
  <si>
    <t>CSO</t>
  </si>
  <si>
    <t>35E/18</t>
  </si>
  <si>
    <t>Tu Financiera S.A.E.C.A.</t>
  </si>
  <si>
    <t>TUF</t>
  </si>
  <si>
    <t>75E/18</t>
  </si>
  <si>
    <t>Banco Atlas S.A.E.</t>
  </si>
  <si>
    <t>78E/18</t>
  </si>
  <si>
    <t>LCR S.A.E.C.A.</t>
  </si>
  <si>
    <t xml:space="preserve">Comercial </t>
  </si>
  <si>
    <t>84E/18</t>
  </si>
  <si>
    <t>Compañía Especializada de Productos Agrícolas S.A.E.C.A.</t>
  </si>
  <si>
    <t>CPG</t>
  </si>
  <si>
    <t>Comercial/ Industrial</t>
  </si>
  <si>
    <t>93E/18</t>
  </si>
  <si>
    <t>Nucleo S.A.E.</t>
  </si>
  <si>
    <t>NUC</t>
  </si>
  <si>
    <t>3E/19</t>
  </si>
  <si>
    <t>PTP Paraguay &amp; Cía S.A.E.</t>
  </si>
  <si>
    <t>PTP</t>
  </si>
  <si>
    <t>14E/19</t>
  </si>
  <si>
    <t>Electroban S.A.E.C.A.</t>
  </si>
  <si>
    <t>19E/19</t>
  </si>
  <si>
    <t>Solicitud por cambio de denominación a ELECTROBAN S.A.E.C.A. Solicitud realizada en el 2018</t>
  </si>
  <si>
    <t>Industria Nacional del Cemento</t>
  </si>
  <si>
    <t>Público</t>
  </si>
  <si>
    <t>42E/19</t>
  </si>
  <si>
    <t>Califica como entidad emisora</t>
  </si>
  <si>
    <t>Banco Río S.A.E.C.A.</t>
  </si>
  <si>
    <t xml:space="preserve">Financiero </t>
  </si>
  <si>
    <t>43E/19</t>
  </si>
  <si>
    <t xml:space="preserve">Solicitud por cambio de denominación de BANCO ITAPÚA S.A.E.C.A. a BANCO RÍO S.A.E.C.A. </t>
  </si>
  <si>
    <t>Villa Oliva Rice</t>
  </si>
  <si>
    <t>Comercial/Industrial</t>
  </si>
  <si>
    <t>51E/19</t>
  </si>
  <si>
    <t>Telecel S.A.E.</t>
  </si>
  <si>
    <t>55E/19</t>
  </si>
  <si>
    <t>Aseguradora Paraguaya S.A.E.C.A.</t>
  </si>
  <si>
    <t>Seguros</t>
  </si>
  <si>
    <t>76E/19</t>
  </si>
  <si>
    <t>Biotec del Paraguay S.A.E.</t>
  </si>
  <si>
    <t>79E/19</t>
  </si>
  <si>
    <t>Investor Administradora de Fondos Patrimoniales de Inversión S.A.</t>
  </si>
  <si>
    <t>34E/17</t>
  </si>
  <si>
    <t>Puente Administradora de Fondos Patrimoniales de Inversión S.A.</t>
  </si>
  <si>
    <t>47E/18</t>
  </si>
  <si>
    <t>Basa Administradora de Fondos Patrimoniales de Inversión S.A.</t>
  </si>
  <si>
    <t>10E/19</t>
  </si>
  <si>
    <t>GLT Casa de Bolsa S.A.</t>
  </si>
  <si>
    <t>42E/18</t>
  </si>
  <si>
    <t>One Asset Casa de Bolsa S.A.</t>
  </si>
  <si>
    <t>67E/18</t>
  </si>
  <si>
    <t>Verbank Securities Casa de Bolsa S.A.</t>
  </si>
  <si>
    <t>69E/18</t>
  </si>
  <si>
    <t>Regional C.B.S.A.</t>
  </si>
  <si>
    <t>85E/18</t>
  </si>
  <si>
    <t>Basa C.B.S.A.</t>
  </si>
  <si>
    <t>09E/19</t>
  </si>
  <si>
    <t>TOTAL AL 31-12-2019</t>
  </si>
  <si>
    <t>TOTAL  31-12-2019</t>
  </si>
  <si>
    <t>José Felix Gómez Albertini</t>
  </si>
  <si>
    <t>36E/17</t>
  </si>
  <si>
    <t>Puente C.B.S.A.</t>
  </si>
  <si>
    <t>Nicolás León</t>
  </si>
  <si>
    <t>59E/18</t>
  </si>
  <si>
    <t>GLT C.B.S.A.</t>
  </si>
  <si>
    <t>Jorge Usandivaras</t>
  </si>
  <si>
    <t>83E/18</t>
  </si>
  <si>
    <t>Verbank C.B.S.A.</t>
  </si>
  <si>
    <t xml:space="preserve">Karen Oleñik </t>
  </si>
  <si>
    <t>90E/18</t>
  </si>
  <si>
    <t>Fernando Lugo</t>
  </si>
  <si>
    <t>91E/18</t>
  </si>
  <si>
    <t>Federico Daniel Montossi Pérez</t>
  </si>
  <si>
    <t>6E/19</t>
  </si>
  <si>
    <t>Millenia C.B.S.A.</t>
  </si>
  <si>
    <t>Pedro di Natale</t>
  </si>
  <si>
    <t>15E/19</t>
  </si>
  <si>
    <t>José Eduardo Campos</t>
  </si>
  <si>
    <t>16E/19</t>
  </si>
  <si>
    <t>Gustavo Rivas</t>
  </si>
  <si>
    <t>17E/19</t>
  </si>
  <si>
    <t>Tomás Usandivaras</t>
  </si>
  <si>
    <t>27E/19</t>
  </si>
  <si>
    <t>Verbank Casa de Bolsa</t>
  </si>
  <si>
    <t xml:space="preserve">Diego Barboza </t>
  </si>
  <si>
    <t>28E/19</t>
  </si>
  <si>
    <t>Investor Casa de Bolsa</t>
  </si>
  <si>
    <t>Celso Casamayouret</t>
  </si>
  <si>
    <t>29E/19</t>
  </si>
  <si>
    <t>Sophia Parquet</t>
  </si>
  <si>
    <t>31E/19</t>
  </si>
  <si>
    <t>Fais Casa de Bolsa</t>
  </si>
  <si>
    <t>PCG Auditores Consultores</t>
  </si>
  <si>
    <t>10E/17</t>
  </si>
  <si>
    <t xml:space="preserve">Cambio de denominación de PCG Business Advisers a PCG Auditores Consultores. </t>
  </si>
  <si>
    <t xml:space="preserve">HP Auditores y Contadores </t>
  </si>
  <si>
    <t>15E/17</t>
  </si>
  <si>
    <t xml:space="preserve">Kreston Conaudit Paraguay </t>
  </si>
  <si>
    <t>54E/18</t>
  </si>
  <si>
    <t>Cambio de denominación de Conaudit &amp; Contadores y Auditores Asoc. A Kreston Conaudit Paraguay</t>
  </si>
  <si>
    <t>Baker Tilly Paraguay</t>
  </si>
  <si>
    <t>82E/18</t>
  </si>
  <si>
    <t>Banco para la Comercialización y la Producción S.A. (Bancop S.A.)</t>
  </si>
  <si>
    <t>4E/17</t>
  </si>
  <si>
    <t>USD</t>
  </si>
  <si>
    <t>6E/17</t>
  </si>
  <si>
    <t>IBI S.A.E.C.A.</t>
  </si>
  <si>
    <t>14E/17</t>
  </si>
  <si>
    <t>Bonos del Tesoro Público</t>
  </si>
  <si>
    <t>16E/17</t>
  </si>
  <si>
    <t>18E/17</t>
  </si>
  <si>
    <t>27E/17</t>
  </si>
  <si>
    <t>Tracto Agro Vial S.A.E.</t>
  </si>
  <si>
    <t>33E/17</t>
  </si>
  <si>
    <t>38E/17</t>
  </si>
  <si>
    <t>Lc Risk Management S.A.E.C.A.</t>
  </si>
  <si>
    <t>Rieder &amp; Cía S.A.C.I.</t>
  </si>
  <si>
    <t>39E/17</t>
  </si>
  <si>
    <t>40E/17</t>
  </si>
  <si>
    <t>42E/17</t>
  </si>
  <si>
    <t>43E/17</t>
  </si>
  <si>
    <t>44E/17</t>
  </si>
  <si>
    <t>50E/17</t>
  </si>
  <si>
    <t xml:space="preserve">Municipalidad de Villarrica </t>
  </si>
  <si>
    <t>MUV</t>
  </si>
  <si>
    <t>57E/17</t>
  </si>
  <si>
    <t xml:space="preserve">1693/17 </t>
  </si>
  <si>
    <t xml:space="preserve">1694/17 </t>
  </si>
  <si>
    <t>68E/17</t>
  </si>
  <si>
    <t>5E/18</t>
  </si>
  <si>
    <t>Kurosu &amp; Cía S.A.</t>
  </si>
  <si>
    <t>7E/18</t>
  </si>
  <si>
    <t>8E/18</t>
  </si>
  <si>
    <t>9E/18</t>
  </si>
  <si>
    <t>10E/18</t>
  </si>
  <si>
    <t>20E/18</t>
  </si>
  <si>
    <t>29E/18</t>
  </si>
  <si>
    <t xml:space="preserve"> 1758/18</t>
  </si>
  <si>
    <t xml:space="preserve"> 1759/18</t>
  </si>
  <si>
    <t>1762/18</t>
  </si>
  <si>
    <t>49E/18</t>
  </si>
  <si>
    <t>50E/18</t>
  </si>
  <si>
    <t>Modifica Res. CNV N° 40E/16 por la cual el PEG G4 de G. 32 mil millones queda en  G. 200 mil millones</t>
  </si>
  <si>
    <t>Modifica Res. CNV N° 41E/16 por la cual el PEG USD 2 de USD. 31 millones queda en USD. 51 millones</t>
  </si>
  <si>
    <t>71E/18</t>
  </si>
  <si>
    <t>72E/18</t>
  </si>
  <si>
    <t>73E/18</t>
  </si>
  <si>
    <t>76E/18</t>
  </si>
  <si>
    <t>Bonos Bursátiles Corto Plazo</t>
  </si>
  <si>
    <t>87E/18</t>
  </si>
  <si>
    <t>89E/18</t>
  </si>
  <si>
    <t xml:space="preserve">1825/18 </t>
  </si>
  <si>
    <t xml:space="preserve">1826/18 </t>
  </si>
  <si>
    <t>Registrado s/Res CNV Nº 94E/19 del 28/12/18</t>
  </si>
  <si>
    <t>Corresponde a bonos Financieros registrados en la CNV Nº 41E/18 de fecha 31/07/18, en el marco de la emisión de bonos de entidades de intermediaciòn financiera autorizadas por el BCP</t>
  </si>
  <si>
    <t>Corresponde a bonos Financieros registrados en la CNV Nº 48E/18 de fecha 08/08/18, en el marco de la emisión de bonos de entidades de intermediaciòn financiera autorizadas por el BCP</t>
  </si>
  <si>
    <t>4E/19</t>
  </si>
  <si>
    <t>8E/19</t>
  </si>
  <si>
    <t>Ampliación de las emisiones de Bonos del Tesoro registradas según Resoluciones CNV N°s 50E/17, 5E/18, 29E/18, 64E/18 y 65E/18</t>
  </si>
  <si>
    <t>Núcleo S.A.E.</t>
  </si>
  <si>
    <t>11E/19</t>
  </si>
  <si>
    <t>12E/19</t>
  </si>
  <si>
    <t>Res BVPASA Nº 97</t>
  </si>
  <si>
    <t>Res BVPASA Nº 98</t>
  </si>
  <si>
    <t>Banco Basa</t>
  </si>
  <si>
    <t>32E/19</t>
  </si>
  <si>
    <t>33E/19</t>
  </si>
  <si>
    <t>34E/19</t>
  </si>
  <si>
    <t>35E/19</t>
  </si>
  <si>
    <t>36E/19</t>
  </si>
  <si>
    <t>Bonos del Tesoro II -2019</t>
  </si>
  <si>
    <t>46E/19</t>
  </si>
  <si>
    <t>47E/19</t>
  </si>
  <si>
    <t>53E/19</t>
  </si>
  <si>
    <t>56E/19</t>
  </si>
  <si>
    <t>Proyec S.A.E.</t>
  </si>
  <si>
    <t>Electroban S.A.E.</t>
  </si>
  <si>
    <t>Bonos Bursàtiles de Corto Plazo</t>
  </si>
  <si>
    <t>58E/19</t>
  </si>
  <si>
    <t>60E/19</t>
  </si>
  <si>
    <t>61E/19</t>
  </si>
  <si>
    <t>62E/19</t>
  </si>
  <si>
    <t>Corresponde a bonos Financieros registrados en la CNV Nº 41E/19 de fecha 30/04/19, en el marco de la emisión de bonos de entidades de intermediaciòn financiera autorizadas por el BCP</t>
  </si>
  <si>
    <t>Biotec del Paraguay S.A.</t>
  </si>
  <si>
    <t>Sallustro &amp; Cía S.A.</t>
  </si>
  <si>
    <t>BTE</t>
  </si>
  <si>
    <t>Bonos de Corto Plazo</t>
  </si>
  <si>
    <t>Modifica Res. CNV N° 70E/19 (18/07/19) quedando finalmente el programa en G. 3.000.000.000</t>
  </si>
  <si>
    <t>85E/19</t>
  </si>
  <si>
    <t>89E/19</t>
  </si>
  <si>
    <t>77E/19</t>
  </si>
  <si>
    <t>78E/19</t>
  </si>
  <si>
    <t>67E/19</t>
  </si>
  <si>
    <t>69E/19</t>
  </si>
  <si>
    <t>70E/19</t>
  </si>
  <si>
    <t>71E/19</t>
  </si>
  <si>
    <t>Villa Oliva Rice S.A.</t>
  </si>
  <si>
    <t>Certificado 02_01102019</t>
  </si>
  <si>
    <t>Certificado 03_01102019</t>
  </si>
  <si>
    <t>Certificado 05_03102019</t>
  </si>
  <si>
    <t>Certificado 09_29102019</t>
  </si>
  <si>
    <t>Certificado 10_29102019</t>
  </si>
  <si>
    <t>Sudameris Bank</t>
  </si>
  <si>
    <t>OPPY Operador Paraguay S.A.E.</t>
  </si>
  <si>
    <t>Certificado 14_05112019</t>
  </si>
  <si>
    <t>Certificado 19_13112019</t>
  </si>
  <si>
    <t>Certificado 20_13112019</t>
  </si>
  <si>
    <t>Certificado 23_19112019</t>
  </si>
  <si>
    <t>Certificado 24_19112019</t>
  </si>
  <si>
    <t>Certificado 30_10122019</t>
  </si>
  <si>
    <t>Certificado 32_12122019</t>
  </si>
  <si>
    <t>Certificado 33_12122019</t>
  </si>
  <si>
    <t>Certificado 35_16122019</t>
  </si>
  <si>
    <t>Certificado 39_23122019</t>
  </si>
  <si>
    <t>Data Systems S.A.E.C.A</t>
  </si>
  <si>
    <t>1E/17</t>
  </si>
  <si>
    <t>2E/17</t>
  </si>
  <si>
    <t>3E/17</t>
  </si>
  <si>
    <t>11E/17</t>
  </si>
  <si>
    <t>12E/17</t>
  </si>
  <si>
    <t>Banco Itapúa S.A.E.C.A</t>
  </si>
  <si>
    <t>20E/17</t>
  </si>
  <si>
    <t>22E/17</t>
  </si>
  <si>
    <t>23E/17</t>
  </si>
  <si>
    <t>35E/17</t>
  </si>
  <si>
    <t>45E/17</t>
  </si>
  <si>
    <t>Vision Banco S.A.E.C.A.</t>
  </si>
  <si>
    <t>51E/17</t>
  </si>
  <si>
    <t>52E/17</t>
  </si>
  <si>
    <t>53E/17</t>
  </si>
  <si>
    <t>55E/17</t>
  </si>
  <si>
    <t>65E/17</t>
  </si>
  <si>
    <t>11E/18</t>
  </si>
  <si>
    <t>Banco Sudameris S.A.E.C.A.</t>
  </si>
  <si>
    <t>16E/18</t>
  </si>
  <si>
    <t>18E/18</t>
  </si>
  <si>
    <t>19E/18</t>
  </si>
  <si>
    <t>22E/18</t>
  </si>
  <si>
    <t>Crisol y Encarnación Financiera S.A.E.C.A.</t>
  </si>
  <si>
    <t>28E/18</t>
  </si>
  <si>
    <t>31E/18</t>
  </si>
  <si>
    <t>34E/18</t>
  </si>
  <si>
    <t>40E/18</t>
  </si>
  <si>
    <t>52E/18</t>
  </si>
  <si>
    <t>74E/18</t>
  </si>
  <si>
    <t>77E/18</t>
  </si>
  <si>
    <t>80E/18</t>
  </si>
  <si>
    <t>81E/18</t>
  </si>
  <si>
    <t>86E/18</t>
  </si>
  <si>
    <t>88E/18</t>
  </si>
  <si>
    <t>1E/19</t>
  </si>
  <si>
    <t>5E/19</t>
  </si>
  <si>
    <t>21E/19</t>
  </si>
  <si>
    <t>22E/19</t>
  </si>
  <si>
    <t xml:space="preserve"> Acciones</t>
  </si>
  <si>
    <t>24E/19</t>
  </si>
  <si>
    <t>25E/19</t>
  </si>
  <si>
    <t>40E/19</t>
  </si>
  <si>
    <t>49E/19</t>
  </si>
  <si>
    <t>57E/19</t>
  </si>
  <si>
    <t>63E/19</t>
  </si>
  <si>
    <t>65E/19</t>
  </si>
  <si>
    <t>72E/19</t>
  </si>
  <si>
    <t>N.G.O. S.A.E.C.A.</t>
  </si>
  <si>
    <t>75E/19</t>
  </si>
  <si>
    <t>81E/19</t>
  </si>
  <si>
    <t>84E/19</t>
  </si>
  <si>
    <t>87E/19</t>
  </si>
  <si>
    <t>88E/19</t>
  </si>
  <si>
    <t>Certificado de Registro 01_24092019</t>
  </si>
  <si>
    <t>Certificado de Registro 06_09102019</t>
  </si>
  <si>
    <t>Certificado de Registro 08_24102019</t>
  </si>
  <si>
    <t>Negofín S.A.E.C.A.</t>
  </si>
  <si>
    <t>Certificado de Registro 11_05112019</t>
  </si>
  <si>
    <t>Certificado de Registro 15_06112019</t>
  </si>
  <si>
    <t>Certificado de Registro 21_13112019</t>
  </si>
  <si>
    <t>Certificado de Registro 22_19112019</t>
  </si>
  <si>
    <t>Certificado de Registro 25_22112019</t>
  </si>
  <si>
    <t>Certificado de Registro 26_26112019</t>
  </si>
  <si>
    <t xml:space="preserve">Asepasa </t>
  </si>
  <si>
    <t>Certificado de Registro 27_02122019</t>
  </si>
  <si>
    <t>Certificado de Registro 28_05122019</t>
  </si>
  <si>
    <t>Certificado de Registro 31_11122019</t>
  </si>
  <si>
    <t>Certificado de Registro 34_13122019</t>
  </si>
  <si>
    <t>Certificado de Registro 38_23122019</t>
  </si>
  <si>
    <t>Certificado de Registro 40_27122019</t>
  </si>
  <si>
    <t>Certificado de Registro 41_30122019</t>
  </si>
  <si>
    <t>Registros al 31-12-19</t>
  </si>
  <si>
    <t>Montos Registrados en Guaraníes desde 01/01/2004 hasta el 31/12/19</t>
  </si>
  <si>
    <t>Montos Registrados en Dólares Americanos desde el 01/01/2004 hasta el 31/12/19</t>
  </si>
  <si>
    <t>Montos comercializados, Tasas y Plazos desde 2004 hasta 2019</t>
  </si>
  <si>
    <t>Montos comercializados desde 2004 hasta 2019</t>
  </si>
  <si>
    <t>Montos comercializados desde 2015 hasta 2019</t>
  </si>
  <si>
    <t>Volumen negociado</t>
  </si>
  <si>
    <t>En Gs.</t>
  </si>
</sst>
</file>

<file path=xl/styles.xml><?xml version="1.0" encoding="utf-8"?>
<styleSheet xmlns="http://schemas.openxmlformats.org/spreadsheetml/2006/main">
  <numFmts count="45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Gs&quot;\ #,##0_);\(&quot;Gs&quot;\ #,##0\)"/>
    <numFmt numFmtId="187" formatCode="&quot;Gs&quot;\ #,##0_);[Red]\(&quot;Gs&quot;\ #,##0\)"/>
    <numFmt numFmtId="188" formatCode="&quot;Gs&quot;\ #,##0.00_);\(&quot;Gs&quot;\ #,##0.00\)"/>
    <numFmt numFmtId="189" formatCode="&quot;Gs&quot;\ #,##0.00_);[Red]\(&quot;Gs&quot;\ #,##0.00\)"/>
    <numFmt numFmtId="190" formatCode="_(&quot;Gs&quot;\ * #,##0_);_(&quot;Gs&quot;\ * \(#,##0\);_(&quot;Gs&quot;\ * &quot;-&quot;_);_(@_)"/>
    <numFmt numFmtId="191" formatCode="_(&quot;Gs&quot;\ * #,##0.00_);_(&quot;Gs&quot;\ * \(#,##0.00\);_(&quot;Gs&quot;\ * &quot;-&quot;??_);_(@_)"/>
    <numFmt numFmtId="192" formatCode="_-* #,##0.00_-;\-* #,##0.00_-;_-* &quot;-&quot;??_-;_-@_-"/>
    <numFmt numFmtId="193" formatCode="_-* #,##0.00\ _P_t_s_-;\-* #,##0.00\ _P_t_s_-;_-* &quot;-&quot;??\ _P_t_s_-;_-@_-"/>
    <numFmt numFmtId="194" formatCode="_-* #,##0_-;\-* #,##0_-;_-* &quot;-&quot;??_-;_-@_-"/>
    <numFmt numFmtId="195" formatCode="#,##0;[Red]#,##0"/>
    <numFmt numFmtId="196" formatCode="[$-C0A]dd\-mmm\-yy;@"/>
    <numFmt numFmtId="197" formatCode="[$-C0A]d\-mmm\-yy;@"/>
    <numFmt numFmtId="198" formatCode="#,##0.0"/>
    <numFmt numFmtId="199" formatCode="dd/mm/yy;@"/>
    <numFmt numFmtId="200" formatCode="_-* #,##0\ _P_t_s_-;\-* #,##0\ _P_t_s_-;_-* &quot;-&quot;??\ _P_t_s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color indexed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51"/>
      </patternFill>
    </fill>
    <fill>
      <patternFill patternType="mediumGray">
        <fgColor indexed="50"/>
        <bgColor indexed="51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197" fontId="0" fillId="0" borderId="0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7" borderId="0" xfId="0" applyFont="1" applyFill="1" applyAlignment="1">
      <alignment horizontal="right"/>
    </xf>
    <xf numFmtId="0" fontId="2" fillId="37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6" fillId="0" borderId="0" xfId="45" applyAlignment="1" applyProtection="1">
      <alignment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14" fontId="0" fillId="0" borderId="1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94" fontId="0" fillId="0" borderId="0" xfId="48" applyNumberFormat="1" applyFont="1" applyFill="1" applyBorder="1" applyAlignment="1">
      <alignment horizontal="right"/>
    </xf>
    <xf numFmtId="3" fontId="0" fillId="0" borderId="0" xfId="53" applyNumberFormat="1" applyFont="1" applyFill="1" applyBorder="1" applyAlignment="1">
      <alignment horizontal="right" vertical="top" wrapText="1"/>
    </xf>
    <xf numFmtId="3" fontId="0" fillId="0" borderId="0" xfId="53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3" fontId="9" fillId="0" borderId="0" xfId="53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14" fontId="2" fillId="33" borderId="15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top"/>
    </xf>
    <xf numFmtId="14" fontId="0" fillId="33" borderId="15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top"/>
    </xf>
    <xf numFmtId="3" fontId="0" fillId="0" borderId="16" xfId="53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/>
    </xf>
    <xf numFmtId="3" fontId="2" fillId="33" borderId="13" xfId="53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95" fontId="0" fillId="0" borderId="0" xfId="48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Border="1" applyAlignment="1">
      <alignment horizontal="center" vertical="top"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/>
    </xf>
    <xf numFmtId="3" fontId="0" fillId="0" borderId="0" xfId="52" applyNumberFormat="1" applyFont="1" applyBorder="1" applyAlignment="1">
      <alignment/>
    </xf>
    <xf numFmtId="3" fontId="0" fillId="0" borderId="0" xfId="52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right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5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33" borderId="15" xfId="0" applyNumberFormat="1" applyFill="1" applyBorder="1" applyAlignment="1">
      <alignment horizontal="left"/>
    </xf>
    <xf numFmtId="3" fontId="0" fillId="0" borderId="0" xfId="0" applyNumberFormat="1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15" fillId="0" borderId="0" xfId="45" applyFont="1" applyBorder="1" applyAlignment="1" applyProtection="1">
      <alignment horizontal="center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Border="1" applyAlignment="1">
      <alignment vertical="top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3" fontId="0" fillId="0" borderId="0" xfId="53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3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vertical="center"/>
    </xf>
    <xf numFmtId="3" fontId="0" fillId="0" borderId="0" xfId="0" applyNumberFormat="1" applyFont="1" applyBorder="1" applyAlignment="1">
      <alignment vertical="top" wrapText="1"/>
    </xf>
    <xf numFmtId="3" fontId="0" fillId="0" borderId="0" xfId="53" applyNumberFormat="1" applyFont="1" applyFill="1" applyBorder="1" applyAlignment="1">
      <alignment horizontal="center" vertical="top" wrapText="1"/>
    </xf>
    <xf numFmtId="9" fontId="0" fillId="0" borderId="0" xfId="72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9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4" fontId="0" fillId="0" borderId="18" xfId="0" applyNumberForma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3" fontId="9" fillId="0" borderId="0" xfId="53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195" fontId="0" fillId="0" borderId="0" xfId="48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194" fontId="0" fillId="0" borderId="0" xfId="48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 vertical="top"/>
    </xf>
    <xf numFmtId="0" fontId="0" fillId="0" borderId="18" xfId="0" applyFont="1" applyFill="1" applyBorder="1" applyAlignment="1">
      <alignment horizontal="center" vertical="top" wrapText="1"/>
    </xf>
    <xf numFmtId="3" fontId="0" fillId="0" borderId="18" xfId="53" applyNumberFormat="1" applyFont="1" applyFill="1" applyBorder="1" applyAlignment="1">
      <alignment horizontal="center" vertical="top" wrapText="1"/>
    </xf>
    <xf numFmtId="3" fontId="0" fillId="0" borderId="18" xfId="53" applyNumberFormat="1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 vertical="top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3" fontId="2" fillId="33" borderId="24" xfId="53" applyNumberFormat="1" applyFont="1" applyFill="1" applyBorder="1" applyAlignment="1">
      <alignment horizontal="right" vertical="top" wrapText="1"/>
    </xf>
    <xf numFmtId="0" fontId="2" fillId="33" borderId="25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vertical="top"/>
    </xf>
    <xf numFmtId="195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48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16" xfId="52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6" xfId="53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3" fontId="0" fillId="0" borderId="12" xfId="52" applyNumberFormat="1" applyFont="1" applyBorder="1" applyAlignment="1">
      <alignment/>
    </xf>
    <xf numFmtId="3" fontId="0" fillId="0" borderId="12" xfId="52" applyNumberFormat="1" applyFont="1" applyBorder="1" applyAlignment="1">
      <alignment vertical="top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0" xfId="53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/>
    </xf>
    <xf numFmtId="0" fontId="6" fillId="0" borderId="0" xfId="45" applyAlignment="1" applyProtection="1">
      <alignment horizontal="left"/>
      <protection/>
    </xf>
    <xf numFmtId="0" fontId="2" fillId="33" borderId="13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top"/>
    </xf>
    <xf numFmtId="14" fontId="0" fillId="33" borderId="15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 vertical="top" wrapText="1"/>
    </xf>
    <xf numFmtId="0" fontId="0" fillId="0" borderId="0" xfId="59">
      <alignment/>
      <protection/>
    </xf>
    <xf numFmtId="0" fontId="0" fillId="0" borderId="0" xfId="59" applyAlignment="1">
      <alignment horizontal="left"/>
      <protection/>
    </xf>
    <xf numFmtId="0" fontId="13" fillId="0" borderId="0" xfId="59" applyFont="1" applyBorder="1" applyAlignment="1">
      <alignment horizontal="left"/>
      <protection/>
    </xf>
    <xf numFmtId="0" fontId="14" fillId="0" borderId="0" xfId="59" applyFont="1">
      <alignment/>
      <protection/>
    </xf>
    <xf numFmtId="0" fontId="3" fillId="0" borderId="0" xfId="59" applyFont="1" applyBorder="1" applyAlignment="1">
      <alignment horizontal="left"/>
      <protection/>
    </xf>
    <xf numFmtId="3" fontId="0" fillId="0" borderId="0" xfId="59" applyNumberFormat="1">
      <alignment/>
      <protection/>
    </xf>
    <xf numFmtId="0" fontId="0" fillId="0" borderId="0" xfId="59" applyBorder="1">
      <alignment/>
      <protection/>
    </xf>
    <xf numFmtId="0" fontId="0" fillId="0" borderId="10" xfId="59" applyBorder="1" applyAlignment="1">
      <alignment horizontal="center"/>
      <protection/>
    </xf>
    <xf numFmtId="0" fontId="2" fillId="0" borderId="0" xfId="59" applyFont="1" applyFill="1" applyBorder="1" applyAlignment="1">
      <alignment vertical="top" wrapText="1"/>
      <protection/>
    </xf>
    <xf numFmtId="0" fontId="0" fillId="0" borderId="0" xfId="59" applyFill="1" applyBorder="1" applyAlignment="1">
      <alignment vertical="top" wrapText="1"/>
      <protection/>
    </xf>
    <xf numFmtId="3" fontId="0" fillId="0" borderId="0" xfId="59" applyNumberFormat="1" applyFont="1" applyFill="1" applyBorder="1" applyAlignment="1">
      <alignment vertical="top" wrapText="1"/>
      <protection/>
    </xf>
    <xf numFmtId="0" fontId="0" fillId="0" borderId="0" xfId="59" applyFill="1">
      <alignment/>
      <protection/>
    </xf>
    <xf numFmtId="0" fontId="2" fillId="0" borderId="0" xfId="59" applyFont="1" applyFill="1" applyBorder="1">
      <alignment/>
      <protection/>
    </xf>
    <xf numFmtId="0" fontId="0" fillId="0" borderId="0" xfId="59" applyFill="1" applyBorder="1">
      <alignment/>
      <protection/>
    </xf>
    <xf numFmtId="0" fontId="0" fillId="0" borderId="18" xfId="59" applyFont="1" applyFill="1" applyBorder="1" applyAlignment="1">
      <alignment horizontal="center" vertical="top"/>
      <protection/>
    </xf>
    <xf numFmtId="3" fontId="0" fillId="0" borderId="18" xfId="59" applyNumberFormat="1" applyFont="1" applyFill="1" applyBorder="1">
      <alignment/>
      <protection/>
    </xf>
    <xf numFmtId="0" fontId="0" fillId="0" borderId="0" xfId="59" applyFont="1" applyFill="1" applyBorder="1" applyAlignment="1">
      <alignment horizontal="center"/>
      <protection/>
    </xf>
    <xf numFmtId="0" fontId="2" fillId="0" borderId="0" xfId="59" applyFont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0" xfId="0" applyNumberFormat="1" applyFill="1" applyBorder="1" applyAlignment="1">
      <alignment vertical="top"/>
    </xf>
    <xf numFmtId="3" fontId="0" fillId="0" borderId="0" xfId="53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195" fontId="0" fillId="0" borderId="12" xfId="0" applyNumberFormat="1" applyBorder="1" applyAlignment="1">
      <alignment horizontal="right"/>
    </xf>
    <xf numFmtId="3" fontId="0" fillId="0" borderId="12" xfId="53" applyNumberFormat="1" applyFont="1" applyFill="1" applyBorder="1" applyAlignment="1">
      <alignment horizontal="right" vertical="top" wrapText="1"/>
    </xf>
    <xf numFmtId="14" fontId="53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vertical="top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97" fontId="0" fillId="0" borderId="0" xfId="60" applyFill="1" applyBorder="1" applyAlignment="1">
      <alignment wrapText="1"/>
      <protection/>
    </xf>
    <xf numFmtId="197" fontId="0" fillId="0" borderId="0" xfId="61" applyFont="1" applyFill="1" applyBorder="1" applyAlignment="1">
      <alignment horizontal="center" vertical="center"/>
      <protection/>
    </xf>
    <xf numFmtId="14" fontId="0" fillId="0" borderId="0" xfId="65" applyNumberFormat="1" applyBorder="1" applyAlignment="1">
      <alignment horizontal="center" vertical="top"/>
      <protection/>
    </xf>
    <xf numFmtId="197" fontId="0" fillId="0" borderId="0" xfId="60" applyFont="1" applyFill="1" applyBorder="1" applyAlignment="1">
      <alignment wrapText="1"/>
      <protection/>
    </xf>
    <xf numFmtId="197" fontId="0" fillId="0" borderId="0" xfId="62" applyFont="1" applyFill="1" applyBorder="1" applyAlignment="1">
      <alignment horizontal="center" vertical="center"/>
      <protection/>
    </xf>
    <xf numFmtId="197" fontId="0" fillId="0" borderId="0" xfId="60" applyFont="1" applyFill="1" applyBorder="1" applyAlignment="1">
      <alignment vertical="center"/>
      <protection/>
    </xf>
    <xf numFmtId="197" fontId="0" fillId="0" borderId="0" xfId="63" applyFont="1" applyFill="1" applyBorder="1" applyAlignment="1">
      <alignment horizontal="center" vertical="center"/>
      <protection/>
    </xf>
    <xf numFmtId="197" fontId="0" fillId="0" borderId="0" xfId="65" applyFill="1" applyBorder="1" applyAlignment="1">
      <alignment horizontal="center" vertical="center"/>
      <protection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65" applyNumberFormat="1" applyBorder="1" applyAlignment="1">
      <alignment horizontal="right" vertical="center"/>
      <protection/>
    </xf>
    <xf numFmtId="197" fontId="0" fillId="0" borderId="0" xfId="60" applyFont="1" applyFill="1" applyAlignment="1">
      <alignment horizontal="center"/>
      <protection/>
    </xf>
    <xf numFmtId="3" fontId="0" fillId="0" borderId="0" xfId="67" applyNumberFormat="1" applyFont="1" applyFill="1" applyBorder="1" applyAlignment="1">
      <alignment horizontal="center" vertical="center"/>
      <protection/>
    </xf>
    <xf numFmtId="3" fontId="0" fillId="0" borderId="0" xfId="67" applyNumberFormat="1" applyFont="1" applyFill="1" applyBorder="1" applyAlignment="1">
      <alignment horizontal="center"/>
      <protection/>
    </xf>
    <xf numFmtId="195" fontId="0" fillId="0" borderId="16" xfId="0" applyNumberFormat="1" applyBorder="1" applyAlignment="1">
      <alignment horizontal="right"/>
    </xf>
    <xf numFmtId="197" fontId="0" fillId="0" borderId="0" xfId="67" applyFont="1" applyAlignment="1">
      <alignment vertical="center"/>
      <protection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68" applyFont="1" applyFill="1" applyBorder="1" applyAlignment="1">
      <alignment vertical="top" wrapText="1"/>
      <protection/>
    </xf>
    <xf numFmtId="0" fontId="0" fillId="0" borderId="0" xfId="68" applyFont="1" applyFill="1" applyBorder="1" applyAlignment="1">
      <alignment horizontal="left" vertical="top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ont="1" applyFill="1" applyBorder="1" applyAlignment="1">
      <alignment horizontal="left" vertical="center" wrapText="1"/>
      <protection/>
    </xf>
    <xf numFmtId="0" fontId="0" fillId="0" borderId="0" xfId="68" applyFont="1" applyFill="1" applyBorder="1" applyAlignment="1">
      <alignment horizontal="left" vertical="top" wrapText="1"/>
      <protection/>
    </xf>
    <xf numFmtId="0" fontId="0" fillId="0" borderId="0" xfId="68" applyFont="1" applyBorder="1" applyAlignment="1">
      <alignment horizontal="left" vertical="center" wrapText="1"/>
      <protection/>
    </xf>
    <xf numFmtId="0" fontId="0" fillId="0" borderId="0" xfId="68" applyFont="1" applyFill="1" applyBorder="1" applyAlignment="1">
      <alignment horizontal="right" vertical="center"/>
      <protection/>
    </xf>
    <xf numFmtId="14" fontId="0" fillId="0" borderId="0" xfId="68" applyNumberFormat="1" applyFont="1" applyAlignment="1">
      <alignment horizontal="right" vertical="top" wrapText="1"/>
      <protection/>
    </xf>
    <xf numFmtId="14" fontId="0" fillId="0" borderId="0" xfId="68" applyNumberFormat="1" applyFont="1" applyFill="1" applyAlignment="1">
      <alignment horizontal="right" vertical="top" wrapText="1"/>
      <protection/>
    </xf>
    <xf numFmtId="14" fontId="0" fillId="0" borderId="0" xfId="68" applyNumberFormat="1" applyFont="1" applyBorder="1" applyAlignment="1">
      <alignment horizontal="right" vertical="center" wrapText="1"/>
      <protection/>
    </xf>
    <xf numFmtId="14" fontId="0" fillId="0" borderId="0" xfId="68" applyNumberFormat="1" applyFont="1" applyAlignment="1">
      <alignment horizontal="right" vertical="top"/>
      <protection/>
    </xf>
    <xf numFmtId="14" fontId="0" fillId="0" borderId="0" xfId="68" applyNumberFormat="1" applyFont="1" applyBorder="1" applyAlignment="1">
      <alignment horizontal="right" vertical="top" wrapText="1"/>
      <protection/>
    </xf>
    <xf numFmtId="0" fontId="0" fillId="0" borderId="0" xfId="68" applyFont="1" applyBorder="1" applyAlignment="1">
      <alignment horizontal="right" vertical="center" wrapText="1"/>
      <protection/>
    </xf>
    <xf numFmtId="0" fontId="0" fillId="0" borderId="0" xfId="68" applyFont="1" applyBorder="1" applyAlignment="1">
      <alignment horizontal="right" vertical="center"/>
      <protection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197" fontId="0" fillId="0" borderId="0" xfId="57" applyFont="1" applyFill="1" applyBorder="1">
      <alignment/>
      <protection/>
    </xf>
    <xf numFmtId="14" fontId="0" fillId="0" borderId="0" xfId="0" applyNumberFormat="1" applyFont="1" applyFill="1" applyBorder="1" applyAlignment="1">
      <alignment horizontal="center" vertical="top"/>
    </xf>
    <xf numFmtId="197" fontId="0" fillId="0" borderId="0" xfId="58" applyFill="1" applyBorder="1">
      <alignment/>
      <protection/>
    </xf>
    <xf numFmtId="197" fontId="0" fillId="0" borderId="0" xfId="58" applyFill="1" applyBorder="1" applyAlignment="1">
      <alignment horizontal="center"/>
      <protection/>
    </xf>
    <xf numFmtId="14" fontId="0" fillId="0" borderId="0" xfId="58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169" fontId="0" fillId="0" borderId="0" xfId="49" applyFont="1" applyAlignment="1">
      <alignment/>
    </xf>
    <xf numFmtId="0" fontId="2" fillId="0" borderId="10" xfId="59" applyFont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99" fontId="0" fillId="0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99" fontId="0" fillId="0" borderId="0" xfId="0" applyNumberFormat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14" fontId="0" fillId="33" borderId="17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197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169" fontId="0" fillId="0" borderId="0" xfId="49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9" fontId="0" fillId="0" borderId="0" xfId="49" applyFont="1" applyAlignment="1">
      <alignment horizontal="right"/>
    </xf>
    <xf numFmtId="169" fontId="0" fillId="0" borderId="0" xfId="49" applyFont="1" applyBorder="1" applyAlignment="1">
      <alignment horizontal="right"/>
    </xf>
    <xf numFmtId="0" fontId="0" fillId="38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53" applyNumberFormat="1" applyFont="1" applyFill="1" applyBorder="1" applyAlignment="1">
      <alignment horizontal="left" vertical="top" wrapText="1"/>
    </xf>
    <xf numFmtId="3" fontId="0" fillId="0" borderId="0" xfId="53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left"/>
    </xf>
    <xf numFmtId="169" fontId="0" fillId="0" borderId="0" xfId="49" applyFont="1" applyAlignment="1">
      <alignment/>
    </xf>
    <xf numFmtId="169" fontId="0" fillId="0" borderId="0" xfId="49" applyFont="1" applyFill="1" applyBorder="1" applyAlignment="1">
      <alignment vertical="top" wrapText="1"/>
    </xf>
    <xf numFmtId="0" fontId="2" fillId="0" borderId="18" xfId="59" applyFont="1" applyBorder="1" applyAlignment="1">
      <alignment/>
      <protection/>
    </xf>
    <xf numFmtId="0" fontId="2" fillId="0" borderId="0" xfId="59" applyFont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6" fillId="0" borderId="0" xfId="45" applyAlignment="1" applyProtection="1">
      <alignment horizontal="left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59" applyFont="1" applyBorder="1" applyAlignment="1">
      <alignment horizont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8" xfId="59" applyNumberFormat="1" applyFont="1" applyBorder="1" applyAlignment="1">
      <alignment horizontal="center" vertical="center" wrapText="1"/>
      <protection/>
    </xf>
    <xf numFmtId="0" fontId="2" fillId="0" borderId="10" xfId="59" applyNumberFormat="1" applyFont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_ACCIONES DESDE EL AÑO 2002 Y COMPARATIVO" xfId="52"/>
    <cellStyle name="Millares_COMPARATIVOS ANUALES DESDE EL 93 AL 2005" xfId="53"/>
    <cellStyle name="Currency" xfId="54"/>
    <cellStyle name="Currency [0]" xfId="55"/>
    <cellStyle name="Neutral" xfId="56"/>
    <cellStyle name="Normal 12" xfId="57"/>
    <cellStyle name="Normal 13" xfId="58"/>
    <cellStyle name="Normal 2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6 2" xfId="66"/>
    <cellStyle name="Normal 27" xfId="67"/>
    <cellStyle name="Normal 3" xfId="68"/>
    <cellStyle name="Normal 4" xfId="69"/>
    <cellStyle name="Normal 47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nv.gov.py/" TargetMode="External" /><Relationship Id="rId3" Type="http://schemas.openxmlformats.org/officeDocument/2006/relationships/hyperlink" Target="http://www.cnv.gov.p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4</xdr:col>
      <xdr:colOff>514350</xdr:colOff>
      <xdr:row>7</xdr:row>
      <xdr:rowOff>85725</xdr:rowOff>
    </xdr:to>
    <xdr:pic>
      <xdr:nvPicPr>
        <xdr:cNvPr id="1" name="1 Imagen" descr="logoCNVGIF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371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T43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5.7109375" style="3" customWidth="1"/>
    <col min="2" max="2" width="6.7109375" style="0" customWidth="1"/>
    <col min="3" max="3" width="8.140625" style="0" customWidth="1"/>
    <col min="4" max="4" width="9.421875" style="0" customWidth="1"/>
    <col min="5" max="5" width="11.421875" style="0" customWidth="1"/>
    <col min="6" max="6" width="52.7109375" style="0" customWidth="1"/>
    <col min="7" max="7" width="9.140625" style="5" customWidth="1"/>
    <col min="8" max="8" width="14.7109375" style="173" bestFit="1" customWidth="1"/>
    <col min="9" max="9" width="28.28125" style="0" bestFit="1" customWidth="1"/>
    <col min="10" max="20" width="9.140625" style="12" customWidth="1"/>
  </cols>
  <sheetData>
    <row r="1" ht="12.75"/>
    <row r="2" ht="12.75"/>
    <row r="3" ht="12.75"/>
    <row r="4" ht="12.75"/>
    <row r="5" ht="12.75"/>
    <row r="6" ht="12.75"/>
    <row r="7" ht="12.75"/>
    <row r="8" spans="1:9" ht="18">
      <c r="A8" s="2" t="s">
        <v>132</v>
      </c>
      <c r="C8" s="17"/>
      <c r="E8" s="42"/>
      <c r="F8" s="42"/>
      <c r="G8" s="352" t="s">
        <v>762</v>
      </c>
      <c r="H8" s="351">
        <v>43836</v>
      </c>
      <c r="I8" s="109"/>
    </row>
    <row r="9" spans="1:20" s="1" customFormat="1" ht="12.75">
      <c r="A9" s="4"/>
      <c r="G9" s="6" t="s">
        <v>133</v>
      </c>
      <c r="H9" s="173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2.75">
      <c r="A10" s="89" t="s">
        <v>706</v>
      </c>
      <c r="G10" s="6"/>
      <c r="H10" s="173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7" ht="12.75">
      <c r="A11" s="8" t="s">
        <v>134</v>
      </c>
      <c r="B11" s="9"/>
      <c r="C11" s="9"/>
      <c r="D11" s="9"/>
      <c r="E11" s="9"/>
      <c r="F11" s="9"/>
      <c r="G11" s="10"/>
    </row>
    <row r="12" spans="1:20" s="1" customFormat="1" ht="12.75">
      <c r="A12" s="13" t="s">
        <v>311</v>
      </c>
      <c r="B12" s="14" t="s">
        <v>135</v>
      </c>
      <c r="C12" s="13"/>
      <c r="D12" s="15"/>
      <c r="E12" s="15"/>
      <c r="F12" s="15"/>
      <c r="G12" s="11"/>
      <c r="H12" s="17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2:7" ht="12.75">
      <c r="B13" s="3" t="s">
        <v>317</v>
      </c>
      <c r="C13" s="454" t="s">
        <v>1485</v>
      </c>
      <c r="D13" s="454"/>
      <c r="E13" s="454"/>
      <c r="F13" s="454"/>
      <c r="G13" s="6">
        <v>1</v>
      </c>
    </row>
    <row r="14" spans="1:20" s="1" customFormat="1" ht="12.75">
      <c r="A14" s="13" t="s">
        <v>312</v>
      </c>
      <c r="B14" s="14" t="s">
        <v>310</v>
      </c>
      <c r="C14" s="13"/>
      <c r="D14" s="15"/>
      <c r="E14" s="15"/>
      <c r="F14" s="15"/>
      <c r="G14" s="11"/>
      <c r="H14" s="173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7" ht="12.75">
      <c r="B15" s="3" t="s">
        <v>318</v>
      </c>
      <c r="C15" s="454" t="s">
        <v>1485</v>
      </c>
      <c r="D15" s="454"/>
      <c r="E15" s="454"/>
      <c r="F15" s="454"/>
      <c r="G15" s="6">
        <v>2</v>
      </c>
    </row>
    <row r="16" spans="1:20" s="1" customFormat="1" ht="12.75">
      <c r="A16" s="13" t="s">
        <v>313</v>
      </c>
      <c r="B16" s="14" t="s">
        <v>139</v>
      </c>
      <c r="C16" s="13"/>
      <c r="D16" s="15"/>
      <c r="E16" s="15"/>
      <c r="F16" s="15"/>
      <c r="G16" s="11"/>
      <c r="H16" s="17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7" ht="12.75">
      <c r="B17" s="3" t="s">
        <v>319</v>
      </c>
      <c r="C17" s="454" t="s">
        <v>1485</v>
      </c>
      <c r="D17" s="454"/>
      <c r="E17" s="454"/>
      <c r="F17" s="454"/>
      <c r="G17" s="6">
        <v>3</v>
      </c>
    </row>
    <row r="18" spans="1:20" s="1" customFormat="1" ht="12.75">
      <c r="A18" s="13" t="s">
        <v>314</v>
      </c>
      <c r="B18" s="14" t="s">
        <v>137</v>
      </c>
      <c r="C18" s="13"/>
      <c r="D18" s="15"/>
      <c r="E18" s="15"/>
      <c r="F18" s="15"/>
      <c r="G18" s="11"/>
      <c r="H18" s="173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7" ht="12.75">
      <c r="B19" s="3" t="s">
        <v>320</v>
      </c>
      <c r="C19" s="454" t="s">
        <v>1485</v>
      </c>
      <c r="D19" s="454"/>
      <c r="E19" s="454"/>
      <c r="F19" s="454"/>
      <c r="G19" s="6">
        <v>4</v>
      </c>
    </row>
    <row r="20" spans="1:20" s="1" customFormat="1" ht="12.75">
      <c r="A20" s="13" t="s">
        <v>315</v>
      </c>
      <c r="B20" s="14" t="s">
        <v>138</v>
      </c>
      <c r="C20" s="13"/>
      <c r="D20" s="15"/>
      <c r="E20" s="15"/>
      <c r="F20" s="15"/>
      <c r="G20" s="11"/>
      <c r="H20" s="173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7" ht="12.75">
      <c r="B21" s="3" t="s">
        <v>321</v>
      </c>
      <c r="C21" s="454" t="s">
        <v>1485</v>
      </c>
      <c r="D21" s="454"/>
      <c r="E21" s="454"/>
      <c r="F21" s="454"/>
      <c r="G21" s="6">
        <v>5</v>
      </c>
    </row>
    <row r="22" spans="1:20" s="1" customFormat="1" ht="12.75">
      <c r="A22" s="13" t="s">
        <v>316</v>
      </c>
      <c r="B22" s="14" t="s">
        <v>136</v>
      </c>
      <c r="C22" s="13"/>
      <c r="D22" s="15"/>
      <c r="E22" s="15"/>
      <c r="F22" s="15"/>
      <c r="G22" s="11"/>
      <c r="H22" s="173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2:7" ht="12.75">
      <c r="B23" s="3" t="s">
        <v>322</v>
      </c>
      <c r="C23" s="454" t="s">
        <v>1485</v>
      </c>
      <c r="D23" s="454"/>
      <c r="E23" s="454"/>
      <c r="F23" s="454"/>
      <c r="G23" s="6">
        <v>6</v>
      </c>
    </row>
    <row r="24" spans="1:7" ht="12.75">
      <c r="A24" s="89" t="s">
        <v>716</v>
      </c>
      <c r="B24" s="3"/>
      <c r="C24" s="301"/>
      <c r="D24" s="301"/>
      <c r="E24" s="301"/>
      <c r="F24" s="301"/>
      <c r="G24" s="6"/>
    </row>
    <row r="25" spans="1:7" ht="12.75">
      <c r="A25" s="8" t="s">
        <v>734</v>
      </c>
      <c r="B25" s="9"/>
      <c r="C25" s="9"/>
      <c r="D25" s="9"/>
      <c r="E25" s="9"/>
      <c r="F25" s="9"/>
      <c r="G25" s="10"/>
    </row>
    <row r="26" spans="1:20" s="1" customFormat="1" ht="12.75">
      <c r="A26" s="13" t="s">
        <v>311</v>
      </c>
      <c r="B26" s="14" t="s">
        <v>141</v>
      </c>
      <c r="C26" s="13"/>
      <c r="D26" s="15"/>
      <c r="E26" s="15"/>
      <c r="F26" s="15"/>
      <c r="G26" s="11"/>
      <c r="H26" s="17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7" ht="12.75">
      <c r="A27" s="3" t="s">
        <v>323</v>
      </c>
      <c r="B27" s="3" t="s">
        <v>317</v>
      </c>
      <c r="C27" s="453" t="s">
        <v>414</v>
      </c>
      <c r="D27" s="453"/>
      <c r="E27" s="453"/>
      <c r="F27" s="453"/>
      <c r="G27" s="6"/>
    </row>
    <row r="28" spans="2:7" ht="12.75">
      <c r="B28" s="3"/>
      <c r="C28" s="3" t="s">
        <v>707</v>
      </c>
      <c r="D28" s="454" t="s">
        <v>1486</v>
      </c>
      <c r="E28" s="454"/>
      <c r="F28" s="454"/>
      <c r="G28" s="6">
        <v>7</v>
      </c>
    </row>
    <row r="29" spans="2:9" ht="12.75">
      <c r="B29" s="3"/>
      <c r="C29" s="3" t="s">
        <v>708</v>
      </c>
      <c r="D29" s="454" t="s">
        <v>1487</v>
      </c>
      <c r="E29" s="454"/>
      <c r="F29" s="454"/>
      <c r="G29" s="6">
        <v>8</v>
      </c>
      <c r="I29" s="56"/>
    </row>
    <row r="30" spans="1:9" ht="12.75">
      <c r="A30" s="142"/>
      <c r="B30" s="142"/>
      <c r="C30" s="142" t="s">
        <v>709</v>
      </c>
      <c r="D30" s="454" t="s">
        <v>140</v>
      </c>
      <c r="E30" s="454"/>
      <c r="F30" s="454"/>
      <c r="G30" s="6">
        <v>9</v>
      </c>
      <c r="H30" s="174"/>
      <c r="I30" s="12"/>
    </row>
    <row r="31" spans="1:20" s="1" customFormat="1" ht="12.75">
      <c r="A31" s="13" t="s">
        <v>312</v>
      </c>
      <c r="B31" s="14" t="s">
        <v>142</v>
      </c>
      <c r="C31" s="13"/>
      <c r="D31" s="15"/>
      <c r="E31" s="15"/>
      <c r="F31" s="15"/>
      <c r="G31" s="11"/>
      <c r="H31" s="173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2:7" ht="12.75">
      <c r="B32" s="3" t="s">
        <v>318</v>
      </c>
      <c r="C32" s="453" t="s">
        <v>414</v>
      </c>
      <c r="D32" s="453"/>
      <c r="E32" s="453"/>
      <c r="F32" s="453"/>
      <c r="G32" s="6"/>
    </row>
    <row r="33" spans="2:7" ht="12.75">
      <c r="B33" s="3"/>
      <c r="C33" s="3" t="s">
        <v>710</v>
      </c>
      <c r="D33" s="454" t="s">
        <v>1486</v>
      </c>
      <c r="E33" s="454"/>
      <c r="F33" s="454"/>
      <c r="G33" s="6">
        <v>10</v>
      </c>
    </row>
    <row r="34" spans="1:7" ht="12.75">
      <c r="A34" s="8" t="s">
        <v>717</v>
      </c>
      <c r="B34" s="9"/>
      <c r="C34" s="9"/>
      <c r="D34" s="9"/>
      <c r="E34" s="9"/>
      <c r="F34" s="9"/>
      <c r="G34" s="10"/>
    </row>
    <row r="35" spans="1:7" ht="12.75">
      <c r="A35" s="13" t="s">
        <v>718</v>
      </c>
      <c r="B35" s="14" t="s">
        <v>141</v>
      </c>
      <c r="C35" s="13"/>
      <c r="D35" s="15"/>
      <c r="E35" s="15"/>
      <c r="F35" s="15"/>
      <c r="G35" s="11"/>
    </row>
    <row r="36" spans="2:7" ht="12.75">
      <c r="B36" s="3" t="s">
        <v>720</v>
      </c>
      <c r="C36" s="453" t="s">
        <v>719</v>
      </c>
      <c r="D36" s="453"/>
      <c r="E36" s="453"/>
      <c r="F36" s="453"/>
      <c r="G36" s="6"/>
    </row>
    <row r="37" spans="2:7" ht="12.75">
      <c r="B37" s="3"/>
      <c r="C37" s="3" t="s">
        <v>721</v>
      </c>
      <c r="D37" s="454" t="s">
        <v>1488</v>
      </c>
      <c r="E37" s="454"/>
      <c r="F37" s="454"/>
      <c r="G37" s="6">
        <v>11</v>
      </c>
    </row>
    <row r="38" spans="1:7" ht="12.75">
      <c r="A38" s="13" t="s">
        <v>731</v>
      </c>
      <c r="B38" s="14" t="s">
        <v>142</v>
      </c>
      <c r="C38" s="13"/>
      <c r="D38" s="15"/>
      <c r="E38" s="15"/>
      <c r="F38" s="15"/>
      <c r="G38" s="11"/>
    </row>
    <row r="39" spans="2:7" ht="12.75">
      <c r="B39" s="341" t="s">
        <v>732</v>
      </c>
      <c r="C39" s="453" t="s">
        <v>719</v>
      </c>
      <c r="D39" s="453"/>
      <c r="E39" s="453"/>
      <c r="F39" s="453"/>
      <c r="G39" s="6"/>
    </row>
    <row r="40" spans="2:7" ht="12.75">
      <c r="B40" s="3"/>
      <c r="C40" s="341" t="s">
        <v>733</v>
      </c>
      <c r="D40" s="454" t="s">
        <v>1489</v>
      </c>
      <c r="E40" s="454"/>
      <c r="F40" s="454"/>
      <c r="G40" s="6">
        <v>12</v>
      </c>
    </row>
    <row r="41" spans="1:7" ht="12.75">
      <c r="A41" s="13" t="s">
        <v>1180</v>
      </c>
      <c r="B41" s="14" t="s">
        <v>1181</v>
      </c>
      <c r="C41" s="13"/>
      <c r="D41" s="15"/>
      <c r="E41" s="15"/>
      <c r="F41" s="15"/>
      <c r="G41" s="11"/>
    </row>
    <row r="42" spans="2:7" ht="12.75">
      <c r="B42" s="341" t="s">
        <v>1182</v>
      </c>
      <c r="C42" s="453" t="s">
        <v>719</v>
      </c>
      <c r="D42" s="453"/>
      <c r="E42" s="453"/>
      <c r="F42" s="453"/>
      <c r="G42" s="6"/>
    </row>
    <row r="43" spans="2:7" ht="12.75">
      <c r="B43" s="3"/>
      <c r="C43" s="341" t="s">
        <v>1183</v>
      </c>
      <c r="D43" s="454" t="s">
        <v>1490</v>
      </c>
      <c r="E43" s="454"/>
      <c r="F43" s="454"/>
      <c r="G43" s="6">
        <v>13</v>
      </c>
    </row>
  </sheetData>
  <sheetProtection/>
  <mergeCells count="18">
    <mergeCell ref="D40:F40"/>
    <mergeCell ref="C17:F17"/>
    <mergeCell ref="D29:F29"/>
    <mergeCell ref="C27:F27"/>
    <mergeCell ref="D30:F30"/>
    <mergeCell ref="C36:F36"/>
    <mergeCell ref="D37:F37"/>
    <mergeCell ref="C39:F39"/>
    <mergeCell ref="C42:F42"/>
    <mergeCell ref="D43:F43"/>
    <mergeCell ref="C15:F15"/>
    <mergeCell ref="C13:F13"/>
    <mergeCell ref="D33:F33"/>
    <mergeCell ref="C32:F32"/>
    <mergeCell ref="C23:F23"/>
    <mergeCell ref="C19:F19"/>
    <mergeCell ref="C21:F21"/>
    <mergeCell ref="D28:F28"/>
  </mergeCells>
  <hyperlinks>
    <hyperlink ref="C13:F13" location="'1'!A1" display="Registros al 31-07-12"/>
    <hyperlink ref="C15:F15" location="'2'!A1" display="Registros al 31-07-12"/>
    <hyperlink ref="C17:F17" location="'3'!A1" display="Registros al 31-07-12"/>
    <hyperlink ref="C19:F19" location="'4'!A1" display="Registros al 31-07-12"/>
    <hyperlink ref="C21:F21" location="'5'!A1" display="Registros al 31-07-12"/>
    <hyperlink ref="C23:F23" location="'6'!A1" display="Registros al 31-07-12"/>
    <hyperlink ref="D28:F28" location="'7'!A1" display="Montos Registrados en Guaraníes desde 01/01/2004 hasta el 31/07/12"/>
    <hyperlink ref="D29:F29" location="'8'!A1" display="Montos Registrados en Dólares Americanos desde el 01/01/2004 hasta el 31/07/12"/>
    <hyperlink ref="D33:F33" location="'10'!A1" display="Montos Registrados en Guaraníes desde 01/01/2004 hasta el 31/07/12"/>
    <hyperlink ref="D30:F30" location="'9'!A1" display="Destino de los Fondos"/>
    <hyperlink ref="D37:F37" location="'11'!A1" display="Montos comercializados, Tasas y Plazos desde 2004 hasta 2011"/>
    <hyperlink ref="D40:F40" location="'12'!A1" display="Montos comercializados desde 2004 hasta 2011"/>
    <hyperlink ref="D43:F43" location="'13'!A1" display="Montos comercializados desde 2015 hasta 2016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J324"/>
  <sheetViews>
    <sheetView zoomScalePageLayoutView="0" workbookViewId="0" topLeftCell="A1">
      <pane xSplit="2" ySplit="10" topLeftCell="C301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I323" sqref="I323"/>
    </sheetView>
  </sheetViews>
  <sheetFormatPr defaultColWidth="11.421875" defaultRowHeight="12.75"/>
  <cols>
    <col min="1" max="1" width="5.7109375" style="0" customWidth="1"/>
    <col min="2" max="2" width="98.28125" style="0" customWidth="1"/>
    <col min="3" max="3" width="11.28125" style="0" bestFit="1" customWidth="1"/>
    <col min="4" max="4" width="11.421875" style="0" customWidth="1"/>
    <col min="5" max="5" width="11.57421875" style="0" bestFit="1" customWidth="1"/>
    <col min="6" max="6" width="11.57421875" style="37" bestFit="1" customWidth="1"/>
    <col min="7" max="7" width="12.8515625" style="37" customWidth="1"/>
    <col min="8" max="8" width="11.57421875" style="37" bestFit="1" customWidth="1"/>
    <col min="9" max="9" width="11.421875" style="37" customWidth="1"/>
    <col min="10" max="10" width="12.7109375" style="0" bestFit="1" customWidth="1"/>
  </cols>
  <sheetData>
    <row r="1" ht="12.75">
      <c r="A1" s="16" t="s">
        <v>143</v>
      </c>
    </row>
    <row r="3" spans="1:9" s="92" customFormat="1" ht="18">
      <c r="A3" s="90" t="str">
        <f>Índice!A24</f>
        <v>PARTE II. MOVIMIENTO BURSÁTIL</v>
      </c>
      <c r="F3" s="138"/>
      <c r="G3" s="138"/>
      <c r="H3" s="138"/>
      <c r="I3" s="138"/>
    </row>
    <row r="4" ht="18">
      <c r="A4" s="45" t="str">
        <f>+Índice!A25</f>
        <v>A. REGISTRO DE TÍTULOS VALORES</v>
      </c>
    </row>
    <row r="5" ht="18">
      <c r="A5" s="45" t="str">
        <f>+Índice!A26&amp;Índice!B26</f>
        <v>A.1. Títulos de Renta Fija (TRF)</v>
      </c>
    </row>
    <row r="6" ht="12.75">
      <c r="A6" t="str">
        <f>+Índice!B27&amp;Índice!C27</f>
        <v>A.1.1. Registro de Títulos</v>
      </c>
    </row>
    <row r="7" ht="12.75">
      <c r="A7" t="str">
        <f>+Índice!C30&amp;Índice!D30</f>
        <v>A.1.1.3. Destino de los Fondos</v>
      </c>
    </row>
    <row r="8" ht="12.75" customHeight="1"/>
    <row r="9" spans="1:9" s="139" customFormat="1" ht="12.75" customHeight="1">
      <c r="A9" s="455" t="s">
        <v>341</v>
      </c>
      <c r="B9" s="455" t="s">
        <v>355</v>
      </c>
      <c r="C9" s="455" t="s">
        <v>159</v>
      </c>
      <c r="D9" s="457"/>
      <c r="E9" s="455" t="s">
        <v>357</v>
      </c>
      <c r="F9" s="455" t="s">
        <v>140</v>
      </c>
      <c r="G9" s="455"/>
      <c r="H9" s="455"/>
      <c r="I9" s="455"/>
    </row>
    <row r="10" spans="1:9" ht="23.25" thickBot="1">
      <c r="A10" s="456"/>
      <c r="B10" s="456"/>
      <c r="C10" s="456"/>
      <c r="D10" s="456"/>
      <c r="E10" s="456"/>
      <c r="F10" s="140" t="s">
        <v>694</v>
      </c>
      <c r="G10" s="140" t="s">
        <v>450</v>
      </c>
      <c r="H10" s="19" t="s">
        <v>451</v>
      </c>
      <c r="I10" s="19" t="s">
        <v>244</v>
      </c>
    </row>
    <row r="11" spans="1:7" ht="12.75">
      <c r="A11" s="141">
        <v>1</v>
      </c>
      <c r="B11" s="119" t="s">
        <v>363</v>
      </c>
      <c r="C11" t="s">
        <v>360</v>
      </c>
      <c r="D11" s="122" t="s">
        <v>364</v>
      </c>
      <c r="E11" s="103">
        <v>38163</v>
      </c>
      <c r="F11" s="37">
        <v>1</v>
      </c>
      <c r="G11" s="37">
        <v>1</v>
      </c>
    </row>
    <row r="12" spans="1:6" ht="12.75">
      <c r="A12" s="141">
        <v>2</v>
      </c>
      <c r="B12" s="119" t="s">
        <v>343</v>
      </c>
      <c r="C12" t="s">
        <v>360</v>
      </c>
      <c r="D12" s="122" t="s">
        <v>365</v>
      </c>
      <c r="E12" s="103">
        <v>38167</v>
      </c>
      <c r="F12" s="37">
        <v>1</v>
      </c>
    </row>
    <row r="13" spans="1:6" ht="12.75">
      <c r="A13" s="141">
        <v>3</v>
      </c>
      <c r="B13" s="119" t="s">
        <v>342</v>
      </c>
      <c r="C13" t="s">
        <v>360</v>
      </c>
      <c r="D13" s="122" t="s">
        <v>366</v>
      </c>
      <c r="E13" s="103">
        <v>38167</v>
      </c>
      <c r="F13" s="37">
        <v>1</v>
      </c>
    </row>
    <row r="14" spans="1:6" ht="12.75">
      <c r="A14" s="141">
        <v>4</v>
      </c>
      <c r="B14" s="119" t="s">
        <v>255</v>
      </c>
      <c r="C14" t="s">
        <v>360</v>
      </c>
      <c r="D14" s="122" t="s">
        <v>367</v>
      </c>
      <c r="E14" s="103">
        <v>38196</v>
      </c>
      <c r="F14" s="37">
        <v>1</v>
      </c>
    </row>
    <row r="15" spans="1:6" ht="12.75">
      <c r="A15" s="141">
        <v>5</v>
      </c>
      <c r="B15" s="119" t="s">
        <v>343</v>
      </c>
      <c r="C15" t="s">
        <v>360</v>
      </c>
      <c r="D15" s="122" t="s">
        <v>368</v>
      </c>
      <c r="E15" s="103">
        <v>38251</v>
      </c>
      <c r="F15" s="37">
        <v>1</v>
      </c>
    </row>
    <row r="16" spans="1:6" ht="12.75">
      <c r="A16" s="141">
        <v>6</v>
      </c>
      <c r="B16" s="119" t="s">
        <v>271</v>
      </c>
      <c r="C16" t="s">
        <v>360</v>
      </c>
      <c r="D16" s="122" t="s">
        <v>369</v>
      </c>
      <c r="E16" s="103">
        <v>38251</v>
      </c>
      <c r="F16" s="37">
        <v>1</v>
      </c>
    </row>
    <row r="17" spans="1:6" ht="12.75">
      <c r="A17" s="141">
        <v>7</v>
      </c>
      <c r="B17" s="119" t="s">
        <v>263</v>
      </c>
      <c r="C17" t="s">
        <v>360</v>
      </c>
      <c r="D17" s="122" t="s">
        <v>370</v>
      </c>
      <c r="E17" s="103">
        <v>38282</v>
      </c>
      <c r="F17" s="37">
        <v>1</v>
      </c>
    </row>
    <row r="18" spans="1:8" ht="12.75">
      <c r="A18" s="141">
        <v>8</v>
      </c>
      <c r="B18" s="119" t="s">
        <v>273</v>
      </c>
      <c r="C18" t="s">
        <v>360</v>
      </c>
      <c r="D18" s="122" t="s">
        <v>371</v>
      </c>
      <c r="E18" s="103">
        <v>38285</v>
      </c>
      <c r="H18" s="37">
        <v>1</v>
      </c>
    </row>
    <row r="19" spans="1:7" ht="12.75">
      <c r="A19" s="141">
        <v>9</v>
      </c>
      <c r="B19" s="119" t="s">
        <v>254</v>
      </c>
      <c r="C19" t="s">
        <v>360</v>
      </c>
      <c r="D19" s="122" t="s">
        <v>372</v>
      </c>
      <c r="E19" s="103">
        <v>38285</v>
      </c>
      <c r="F19" s="37">
        <v>1</v>
      </c>
      <c r="G19" s="37">
        <v>1</v>
      </c>
    </row>
    <row r="20" spans="1:6" ht="12.75">
      <c r="A20" s="141">
        <v>10</v>
      </c>
      <c r="B20" s="119" t="s">
        <v>345</v>
      </c>
      <c r="C20" t="s">
        <v>360</v>
      </c>
      <c r="D20" s="122" t="s">
        <v>373</v>
      </c>
      <c r="E20" s="103">
        <v>38345</v>
      </c>
      <c r="F20" s="37">
        <v>1</v>
      </c>
    </row>
    <row r="21" spans="1:6" ht="12.75">
      <c r="A21" s="141">
        <v>11</v>
      </c>
      <c r="B21" s="119" t="s">
        <v>343</v>
      </c>
      <c r="C21" t="s">
        <v>360</v>
      </c>
      <c r="D21" s="122" t="s">
        <v>374</v>
      </c>
      <c r="E21" s="103">
        <v>38357</v>
      </c>
      <c r="F21" s="37">
        <v>1</v>
      </c>
    </row>
    <row r="22" spans="1:6" ht="12.75">
      <c r="A22" s="141">
        <v>12</v>
      </c>
      <c r="B22" s="119" t="s">
        <v>150</v>
      </c>
      <c r="C22" t="s">
        <v>360</v>
      </c>
      <c r="D22" s="122" t="s">
        <v>176</v>
      </c>
      <c r="E22" s="103">
        <v>38370</v>
      </c>
      <c r="F22" s="37">
        <v>1</v>
      </c>
    </row>
    <row r="23" spans="1:7" ht="12.75">
      <c r="A23" s="141">
        <v>13</v>
      </c>
      <c r="B23" s="119" t="s">
        <v>342</v>
      </c>
      <c r="C23" t="s">
        <v>360</v>
      </c>
      <c r="D23" s="122" t="s">
        <v>375</v>
      </c>
      <c r="E23" s="103">
        <v>38469</v>
      </c>
      <c r="F23" s="37">
        <v>1</v>
      </c>
      <c r="G23" s="37">
        <v>1</v>
      </c>
    </row>
    <row r="24" spans="1:6" ht="12.75">
      <c r="A24" s="141">
        <v>14</v>
      </c>
      <c r="B24" s="119" t="s">
        <v>348</v>
      </c>
      <c r="C24" t="s">
        <v>360</v>
      </c>
      <c r="D24" s="122" t="s">
        <v>376</v>
      </c>
      <c r="E24" s="103">
        <v>38495</v>
      </c>
      <c r="F24" s="37">
        <v>1</v>
      </c>
    </row>
    <row r="25" spans="1:6" ht="12.75">
      <c r="A25" s="141">
        <v>15</v>
      </c>
      <c r="B25" s="119" t="s">
        <v>266</v>
      </c>
      <c r="C25" t="s">
        <v>360</v>
      </c>
      <c r="D25" s="122" t="s">
        <v>377</v>
      </c>
      <c r="E25" s="103">
        <v>38504</v>
      </c>
      <c r="F25" s="37">
        <v>1</v>
      </c>
    </row>
    <row r="26" spans="1:6" ht="12.75">
      <c r="A26" s="141">
        <v>16</v>
      </c>
      <c r="B26" s="119" t="s">
        <v>255</v>
      </c>
      <c r="C26" t="s">
        <v>360</v>
      </c>
      <c r="D26" s="122" t="s">
        <v>380</v>
      </c>
      <c r="E26" s="103">
        <v>38509</v>
      </c>
      <c r="F26" s="37">
        <v>1</v>
      </c>
    </row>
    <row r="27" spans="1:8" ht="12.75">
      <c r="A27" s="141">
        <v>17</v>
      </c>
      <c r="B27" s="119" t="s">
        <v>351</v>
      </c>
      <c r="C27" t="s">
        <v>360</v>
      </c>
      <c r="D27" s="122" t="s">
        <v>381</v>
      </c>
      <c r="E27" s="103">
        <v>38511</v>
      </c>
      <c r="F27" s="37">
        <v>1</v>
      </c>
      <c r="H27" s="37">
        <v>1</v>
      </c>
    </row>
    <row r="28" spans="1:6" ht="12.75">
      <c r="A28" s="141">
        <v>18</v>
      </c>
      <c r="B28" s="119" t="s">
        <v>348</v>
      </c>
      <c r="C28" t="s">
        <v>360</v>
      </c>
      <c r="D28" s="122" t="s">
        <v>382</v>
      </c>
      <c r="E28" s="103">
        <v>38555</v>
      </c>
      <c r="F28" s="37">
        <v>1</v>
      </c>
    </row>
    <row r="29" spans="1:6" ht="12.75">
      <c r="A29" s="141">
        <v>19</v>
      </c>
      <c r="B29" s="119" t="s">
        <v>257</v>
      </c>
      <c r="C29" t="s">
        <v>360</v>
      </c>
      <c r="D29" s="122" t="s">
        <v>383</v>
      </c>
      <c r="E29" s="103">
        <v>38573</v>
      </c>
      <c r="F29" s="37">
        <v>1</v>
      </c>
    </row>
    <row r="30" spans="1:6" ht="12.75">
      <c r="A30" s="141">
        <v>20</v>
      </c>
      <c r="B30" s="119" t="s">
        <v>384</v>
      </c>
      <c r="C30" t="s">
        <v>360</v>
      </c>
      <c r="D30" s="122" t="s">
        <v>180</v>
      </c>
      <c r="E30" s="103">
        <v>38590</v>
      </c>
      <c r="F30" s="37">
        <v>1</v>
      </c>
    </row>
    <row r="31" spans="1:6" ht="12.75">
      <c r="A31" s="141">
        <v>21</v>
      </c>
      <c r="B31" s="119" t="s">
        <v>186</v>
      </c>
      <c r="C31" t="s">
        <v>360</v>
      </c>
      <c r="D31" s="122" t="s">
        <v>184</v>
      </c>
      <c r="E31" s="103">
        <v>38594</v>
      </c>
      <c r="F31" s="37">
        <v>1</v>
      </c>
    </row>
    <row r="32" spans="1:6" ht="12.75">
      <c r="A32" s="141">
        <v>22</v>
      </c>
      <c r="B32" s="119" t="s">
        <v>151</v>
      </c>
      <c r="C32" t="s">
        <v>360</v>
      </c>
      <c r="D32" s="122" t="s">
        <v>189</v>
      </c>
      <c r="E32" s="103">
        <v>38614</v>
      </c>
      <c r="F32" s="37">
        <v>1</v>
      </c>
    </row>
    <row r="33" spans="1:6" ht="12.75">
      <c r="A33" s="141">
        <v>23</v>
      </c>
      <c r="B33" s="119" t="s">
        <v>153</v>
      </c>
      <c r="C33" t="s">
        <v>360</v>
      </c>
      <c r="D33" s="122" t="s">
        <v>385</v>
      </c>
      <c r="E33" s="103">
        <v>38642</v>
      </c>
      <c r="F33" s="37">
        <v>1</v>
      </c>
    </row>
    <row r="34" spans="1:7" ht="12.75">
      <c r="A34" s="141">
        <v>24</v>
      </c>
      <c r="B34" s="119" t="s">
        <v>386</v>
      </c>
      <c r="C34" t="s">
        <v>360</v>
      </c>
      <c r="D34" s="122" t="s">
        <v>387</v>
      </c>
      <c r="E34" s="103">
        <v>38652</v>
      </c>
      <c r="F34" s="37">
        <v>1</v>
      </c>
      <c r="G34" s="37">
        <v>1</v>
      </c>
    </row>
    <row r="35" spans="1:8" ht="12.75">
      <c r="A35" s="141">
        <v>25</v>
      </c>
      <c r="B35" s="119" t="s">
        <v>258</v>
      </c>
      <c r="C35" t="s">
        <v>360</v>
      </c>
      <c r="D35" s="122" t="s">
        <v>388</v>
      </c>
      <c r="E35" s="103">
        <v>38688</v>
      </c>
      <c r="F35" s="37">
        <v>1</v>
      </c>
      <c r="H35" s="37">
        <v>1</v>
      </c>
    </row>
    <row r="36" spans="1:6" ht="12.75">
      <c r="A36" s="141">
        <v>26</v>
      </c>
      <c r="B36" s="119" t="s">
        <v>266</v>
      </c>
      <c r="C36" t="s">
        <v>360</v>
      </c>
      <c r="D36" s="122" t="s">
        <v>389</v>
      </c>
      <c r="E36" s="103">
        <v>38688</v>
      </c>
      <c r="F36" s="37">
        <v>1</v>
      </c>
    </row>
    <row r="37" spans="1:6" ht="12.75">
      <c r="A37" s="141">
        <v>27</v>
      </c>
      <c r="B37" s="119" t="s">
        <v>269</v>
      </c>
      <c r="C37" t="s">
        <v>360</v>
      </c>
      <c r="D37" s="122" t="s">
        <v>391</v>
      </c>
      <c r="E37" s="103">
        <v>38691</v>
      </c>
      <c r="F37" s="37">
        <v>1</v>
      </c>
    </row>
    <row r="38" spans="1:6" ht="12.75">
      <c r="A38" s="141">
        <v>28</v>
      </c>
      <c r="B38" s="119" t="s">
        <v>392</v>
      </c>
      <c r="C38" t="s">
        <v>360</v>
      </c>
      <c r="D38" s="122" t="s">
        <v>192</v>
      </c>
      <c r="E38" s="103">
        <v>38693</v>
      </c>
      <c r="F38" s="37">
        <v>1</v>
      </c>
    </row>
    <row r="39" spans="1:8" ht="12.75">
      <c r="A39" s="141">
        <v>29</v>
      </c>
      <c r="B39" s="119" t="s">
        <v>274</v>
      </c>
      <c r="C39" t="s">
        <v>360</v>
      </c>
      <c r="D39" s="122" t="s">
        <v>395</v>
      </c>
      <c r="E39" s="103">
        <v>38693</v>
      </c>
      <c r="H39" s="37">
        <v>1</v>
      </c>
    </row>
    <row r="40" spans="1:7" ht="12.75">
      <c r="A40" s="141">
        <v>30</v>
      </c>
      <c r="B40" s="119" t="s">
        <v>254</v>
      </c>
      <c r="C40" t="s">
        <v>360</v>
      </c>
      <c r="D40" s="122" t="s">
        <v>396</v>
      </c>
      <c r="E40" s="103">
        <v>38702</v>
      </c>
      <c r="F40" s="37">
        <v>1</v>
      </c>
      <c r="G40" s="37">
        <v>1</v>
      </c>
    </row>
    <row r="41" spans="1:8" ht="12.75">
      <c r="A41" s="141">
        <v>31</v>
      </c>
      <c r="B41" s="119" t="s">
        <v>363</v>
      </c>
      <c r="C41" t="s">
        <v>360</v>
      </c>
      <c r="D41" s="122" t="s">
        <v>397</v>
      </c>
      <c r="E41" s="103">
        <v>38702</v>
      </c>
      <c r="F41" s="37">
        <v>1</v>
      </c>
      <c r="G41" s="37">
        <v>1</v>
      </c>
      <c r="H41" s="37">
        <v>1</v>
      </c>
    </row>
    <row r="42" spans="1:8" ht="12.75">
      <c r="A42" s="141">
        <v>32</v>
      </c>
      <c r="B42" s="119" t="s">
        <v>256</v>
      </c>
      <c r="C42" t="s">
        <v>360</v>
      </c>
      <c r="D42" s="122" t="s">
        <v>398</v>
      </c>
      <c r="E42" s="103">
        <v>38707</v>
      </c>
      <c r="F42" s="37">
        <v>1</v>
      </c>
      <c r="G42" s="37">
        <v>1</v>
      </c>
      <c r="H42" s="37">
        <v>1</v>
      </c>
    </row>
    <row r="43" spans="1:6" ht="12.75">
      <c r="A43" s="141">
        <v>33</v>
      </c>
      <c r="B43" s="119" t="s">
        <v>298</v>
      </c>
      <c r="C43" t="s">
        <v>360</v>
      </c>
      <c r="D43" s="122" t="s">
        <v>305</v>
      </c>
      <c r="E43" s="103">
        <v>38719</v>
      </c>
      <c r="F43" s="37">
        <v>1</v>
      </c>
    </row>
    <row r="44" spans="1:6" ht="12.75">
      <c r="A44" s="141">
        <v>34</v>
      </c>
      <c r="B44" s="119" t="s">
        <v>348</v>
      </c>
      <c r="C44" t="s">
        <v>360</v>
      </c>
      <c r="D44" s="122" t="s">
        <v>119</v>
      </c>
      <c r="E44" s="103">
        <v>38734</v>
      </c>
      <c r="F44" s="37">
        <v>1</v>
      </c>
    </row>
    <row r="45" spans="1:8" ht="12.75">
      <c r="A45" s="141">
        <v>35</v>
      </c>
      <c r="B45" s="119" t="s">
        <v>344</v>
      </c>
      <c r="C45" t="s">
        <v>360</v>
      </c>
      <c r="D45" s="122" t="s">
        <v>399</v>
      </c>
      <c r="E45" s="103">
        <v>38757</v>
      </c>
      <c r="G45" s="37">
        <v>1</v>
      </c>
      <c r="H45" s="37">
        <v>1</v>
      </c>
    </row>
    <row r="46" spans="1:8" ht="12.75">
      <c r="A46" s="141">
        <v>36</v>
      </c>
      <c r="B46" s="119" t="s">
        <v>175</v>
      </c>
      <c r="C46" t="s">
        <v>360</v>
      </c>
      <c r="D46" s="122" t="s">
        <v>120</v>
      </c>
      <c r="E46" s="103">
        <v>38782</v>
      </c>
      <c r="F46" s="37">
        <v>1</v>
      </c>
      <c r="G46" s="37">
        <v>1</v>
      </c>
      <c r="H46" s="37">
        <v>1</v>
      </c>
    </row>
    <row r="47" spans="1:6" ht="12.75">
      <c r="A47" s="141">
        <v>37</v>
      </c>
      <c r="B47" s="119" t="s">
        <v>257</v>
      </c>
      <c r="C47" t="s">
        <v>360</v>
      </c>
      <c r="D47" s="122" t="s">
        <v>121</v>
      </c>
      <c r="E47" s="103">
        <v>38803</v>
      </c>
      <c r="F47" s="37">
        <v>1</v>
      </c>
    </row>
    <row r="48" spans="1:6" ht="12.75">
      <c r="A48" s="141">
        <v>38</v>
      </c>
      <c r="B48" s="119" t="s">
        <v>256</v>
      </c>
      <c r="C48" t="s">
        <v>360</v>
      </c>
      <c r="D48" s="122" t="s">
        <v>122</v>
      </c>
      <c r="E48" s="103">
        <v>38804</v>
      </c>
      <c r="F48" s="37">
        <v>1</v>
      </c>
    </row>
    <row r="49" spans="1:6" ht="12.75">
      <c r="A49" s="141">
        <v>39</v>
      </c>
      <c r="B49" s="119" t="s">
        <v>187</v>
      </c>
      <c r="C49" t="s">
        <v>360</v>
      </c>
      <c r="D49" s="122" t="s">
        <v>123</v>
      </c>
      <c r="E49" s="103">
        <v>38807</v>
      </c>
      <c r="F49" s="37">
        <v>1</v>
      </c>
    </row>
    <row r="50" spans="1:6" ht="12.75">
      <c r="A50" s="141">
        <v>40</v>
      </c>
      <c r="B50" s="119" t="s">
        <v>400</v>
      </c>
      <c r="C50" t="s">
        <v>360</v>
      </c>
      <c r="D50" s="122" t="s">
        <v>401</v>
      </c>
      <c r="E50" s="103">
        <v>38814</v>
      </c>
      <c r="F50" s="37">
        <v>1</v>
      </c>
    </row>
    <row r="51" spans="1:8" ht="12.75">
      <c r="A51" s="141">
        <v>41</v>
      </c>
      <c r="B51" s="119" t="s">
        <v>265</v>
      </c>
      <c r="C51" t="s">
        <v>360</v>
      </c>
      <c r="D51" s="122" t="s">
        <v>124</v>
      </c>
      <c r="E51" s="103">
        <v>38854</v>
      </c>
      <c r="F51" s="37">
        <v>1</v>
      </c>
      <c r="H51" s="37">
        <v>1</v>
      </c>
    </row>
    <row r="52" spans="1:6" ht="12.75">
      <c r="A52" s="141">
        <v>42</v>
      </c>
      <c r="B52" s="119" t="s">
        <v>182</v>
      </c>
      <c r="C52" t="s">
        <v>360</v>
      </c>
      <c r="D52" s="122" t="s">
        <v>125</v>
      </c>
      <c r="E52" s="103">
        <v>38884</v>
      </c>
      <c r="F52" s="37">
        <v>1</v>
      </c>
    </row>
    <row r="53" spans="1:6" ht="12.75">
      <c r="A53" s="141">
        <v>43</v>
      </c>
      <c r="B53" s="119" t="s">
        <v>350</v>
      </c>
      <c r="C53" t="s">
        <v>360</v>
      </c>
      <c r="D53" s="122" t="s">
        <v>127</v>
      </c>
      <c r="E53" s="103">
        <v>38888</v>
      </c>
      <c r="F53" s="37">
        <v>1</v>
      </c>
    </row>
    <row r="54" spans="1:6" ht="12.75">
      <c r="A54" s="141">
        <v>44</v>
      </c>
      <c r="B54" s="119" t="s">
        <v>255</v>
      </c>
      <c r="C54" t="s">
        <v>360</v>
      </c>
      <c r="D54" s="122" t="s">
        <v>128</v>
      </c>
      <c r="E54" s="103">
        <v>38891</v>
      </c>
      <c r="F54" s="37">
        <v>1</v>
      </c>
    </row>
    <row r="55" spans="1:7" ht="12.75">
      <c r="A55" s="141">
        <v>45</v>
      </c>
      <c r="B55" s="119" t="s">
        <v>342</v>
      </c>
      <c r="C55" t="s">
        <v>360</v>
      </c>
      <c r="D55" s="122" t="s">
        <v>129</v>
      </c>
      <c r="E55" s="103">
        <v>38898</v>
      </c>
      <c r="F55" s="37">
        <v>1</v>
      </c>
      <c r="G55" s="37">
        <v>1</v>
      </c>
    </row>
    <row r="56" spans="1:6" ht="12.75">
      <c r="A56" s="141">
        <v>46</v>
      </c>
      <c r="B56" s="119" t="s">
        <v>266</v>
      </c>
      <c r="C56" t="s">
        <v>360</v>
      </c>
      <c r="D56" s="122" t="s">
        <v>402</v>
      </c>
      <c r="E56" s="103">
        <v>38901</v>
      </c>
      <c r="F56" s="37">
        <v>1</v>
      </c>
    </row>
    <row r="57" spans="1:6" ht="12.75">
      <c r="A57" s="141">
        <v>47</v>
      </c>
      <c r="B57" s="119" t="s">
        <v>348</v>
      </c>
      <c r="C57" t="s">
        <v>360</v>
      </c>
      <c r="D57" s="122" t="s">
        <v>130</v>
      </c>
      <c r="E57" s="103">
        <v>38905</v>
      </c>
      <c r="F57" s="37">
        <v>1</v>
      </c>
    </row>
    <row r="58" spans="1:6" ht="12.75">
      <c r="A58" s="141">
        <v>48</v>
      </c>
      <c r="B58" s="119" t="s">
        <v>150</v>
      </c>
      <c r="C58" t="s">
        <v>360</v>
      </c>
      <c r="D58" s="122" t="s">
        <v>403</v>
      </c>
      <c r="E58" s="103">
        <v>38933</v>
      </c>
      <c r="F58" s="37">
        <v>1</v>
      </c>
    </row>
    <row r="59" spans="1:6" ht="12.75">
      <c r="A59" s="141">
        <v>49</v>
      </c>
      <c r="B59" s="119" t="s">
        <v>351</v>
      </c>
      <c r="C59" t="s">
        <v>360</v>
      </c>
      <c r="D59" s="122" t="s">
        <v>404</v>
      </c>
      <c r="E59" s="103">
        <v>38937</v>
      </c>
      <c r="F59" s="37">
        <v>1</v>
      </c>
    </row>
    <row r="60" spans="1:6" ht="12.75">
      <c r="A60" s="141">
        <v>50</v>
      </c>
      <c r="B60" s="119" t="s">
        <v>151</v>
      </c>
      <c r="C60" t="s">
        <v>360</v>
      </c>
      <c r="D60" s="122" t="s">
        <v>406</v>
      </c>
      <c r="E60" s="103">
        <v>38972</v>
      </c>
      <c r="F60" s="37">
        <v>1</v>
      </c>
    </row>
    <row r="61" spans="1:8" ht="12.75">
      <c r="A61" s="141">
        <v>51</v>
      </c>
      <c r="B61" s="119" t="s">
        <v>265</v>
      </c>
      <c r="C61" t="s">
        <v>360</v>
      </c>
      <c r="D61" s="122" t="s">
        <v>407</v>
      </c>
      <c r="E61" s="103">
        <v>38972</v>
      </c>
      <c r="F61" s="37">
        <v>1</v>
      </c>
      <c r="H61" s="37">
        <v>1</v>
      </c>
    </row>
    <row r="62" spans="1:6" ht="12.75">
      <c r="A62" s="141">
        <v>52</v>
      </c>
      <c r="B62" s="119" t="s">
        <v>348</v>
      </c>
      <c r="C62" t="s">
        <v>360</v>
      </c>
      <c r="D62" s="122" t="s">
        <v>408</v>
      </c>
      <c r="E62" s="103">
        <v>38982</v>
      </c>
      <c r="F62" s="37">
        <v>1</v>
      </c>
    </row>
    <row r="63" spans="1:8" ht="12.75">
      <c r="A63" s="141">
        <v>53</v>
      </c>
      <c r="B63" s="119" t="s">
        <v>410</v>
      </c>
      <c r="C63" t="s">
        <v>360</v>
      </c>
      <c r="D63" s="122" t="s">
        <v>411</v>
      </c>
      <c r="E63" s="103">
        <v>39038</v>
      </c>
      <c r="H63" s="37">
        <v>1</v>
      </c>
    </row>
    <row r="64" spans="1:8" ht="12.75">
      <c r="A64" s="141">
        <v>54</v>
      </c>
      <c r="B64" s="119" t="s">
        <v>298</v>
      </c>
      <c r="C64" t="s">
        <v>360</v>
      </c>
      <c r="D64" s="122" t="s">
        <v>409</v>
      </c>
      <c r="E64" s="103">
        <v>39044</v>
      </c>
      <c r="F64" s="37">
        <v>1</v>
      </c>
      <c r="H64" s="37">
        <v>1</v>
      </c>
    </row>
    <row r="65" spans="1:8" ht="12.75">
      <c r="A65" s="141">
        <v>55</v>
      </c>
      <c r="B65" s="119" t="s">
        <v>412</v>
      </c>
      <c r="C65" t="s">
        <v>360</v>
      </c>
      <c r="D65" s="122" t="s">
        <v>131</v>
      </c>
      <c r="E65" s="103">
        <v>39069</v>
      </c>
      <c r="F65" s="37">
        <v>1</v>
      </c>
      <c r="H65" s="37">
        <v>1</v>
      </c>
    </row>
    <row r="66" spans="1:8" ht="12.75">
      <c r="A66" s="141">
        <v>56</v>
      </c>
      <c r="B66" s="119" t="s">
        <v>154</v>
      </c>
      <c r="C66" t="s">
        <v>360</v>
      </c>
      <c r="D66" s="122" t="s">
        <v>283</v>
      </c>
      <c r="E66" s="103">
        <v>39161</v>
      </c>
      <c r="F66" s="37">
        <v>1</v>
      </c>
      <c r="H66" s="37">
        <v>1</v>
      </c>
    </row>
    <row r="67" spans="1:6" ht="12.75">
      <c r="A67" s="141">
        <v>57</v>
      </c>
      <c r="B67" s="119" t="s">
        <v>342</v>
      </c>
      <c r="C67" t="s">
        <v>360</v>
      </c>
      <c r="D67" s="122" t="s">
        <v>284</v>
      </c>
      <c r="E67" s="103">
        <v>39191</v>
      </c>
      <c r="F67" s="37">
        <v>1</v>
      </c>
    </row>
    <row r="68" spans="1:6" ht="12.75">
      <c r="A68" s="141">
        <v>58</v>
      </c>
      <c r="B68" s="119" t="s">
        <v>257</v>
      </c>
      <c r="C68" t="s">
        <v>360</v>
      </c>
      <c r="D68" s="122" t="s">
        <v>285</v>
      </c>
      <c r="E68" s="103">
        <v>39199</v>
      </c>
      <c r="F68" s="37">
        <v>1</v>
      </c>
    </row>
    <row r="69" spans="1:6" ht="12.75">
      <c r="A69" s="141">
        <v>59</v>
      </c>
      <c r="B69" s="119" t="s">
        <v>255</v>
      </c>
      <c r="C69" t="s">
        <v>360</v>
      </c>
      <c r="D69" s="122" t="s">
        <v>288</v>
      </c>
      <c r="E69" s="103">
        <v>39261</v>
      </c>
      <c r="F69" s="37">
        <v>1</v>
      </c>
    </row>
    <row r="70" spans="1:8" ht="12.75">
      <c r="A70" s="141">
        <v>60</v>
      </c>
      <c r="B70" s="119" t="s">
        <v>74</v>
      </c>
      <c r="C70" t="s">
        <v>360</v>
      </c>
      <c r="D70" s="122" t="s">
        <v>76</v>
      </c>
      <c r="E70" s="103">
        <v>39262</v>
      </c>
      <c r="F70" s="37">
        <v>1</v>
      </c>
      <c r="H70" s="37">
        <v>1</v>
      </c>
    </row>
    <row r="71" spans="1:6" ht="12.75">
      <c r="A71" s="141">
        <v>61</v>
      </c>
      <c r="B71" s="119" t="s">
        <v>155</v>
      </c>
      <c r="C71" t="s">
        <v>360</v>
      </c>
      <c r="D71" s="122" t="s">
        <v>289</v>
      </c>
      <c r="E71" s="103">
        <v>39265</v>
      </c>
      <c r="F71" s="37">
        <v>1</v>
      </c>
    </row>
    <row r="72" spans="1:6" ht="12.75">
      <c r="A72" s="141">
        <v>62</v>
      </c>
      <c r="B72" s="119" t="s">
        <v>279</v>
      </c>
      <c r="C72" t="s">
        <v>360</v>
      </c>
      <c r="D72" s="122" t="s">
        <v>290</v>
      </c>
      <c r="E72" s="103">
        <v>39300</v>
      </c>
      <c r="F72" s="37">
        <v>1</v>
      </c>
    </row>
    <row r="73" spans="1:8" ht="12.75">
      <c r="A73" s="141">
        <v>63</v>
      </c>
      <c r="B73" s="119" t="s">
        <v>75</v>
      </c>
      <c r="C73" t="s">
        <v>360</v>
      </c>
      <c r="D73" s="122" t="s">
        <v>77</v>
      </c>
      <c r="E73" s="103">
        <v>39304</v>
      </c>
      <c r="F73" s="37">
        <v>1</v>
      </c>
      <c r="H73" s="37">
        <v>1</v>
      </c>
    </row>
    <row r="74" spans="1:6" ht="12.75">
      <c r="A74" s="141">
        <v>64</v>
      </c>
      <c r="B74" s="119" t="s">
        <v>197</v>
      </c>
      <c r="C74" t="s">
        <v>360</v>
      </c>
      <c r="D74" s="122" t="s">
        <v>282</v>
      </c>
      <c r="E74" s="103">
        <v>39322</v>
      </c>
      <c r="F74" s="37">
        <v>1</v>
      </c>
    </row>
    <row r="75" spans="1:6" ht="12.75">
      <c r="A75" s="141">
        <v>65</v>
      </c>
      <c r="B75" s="119" t="s">
        <v>348</v>
      </c>
      <c r="C75" t="s">
        <v>360</v>
      </c>
      <c r="D75" s="122" t="s">
        <v>292</v>
      </c>
      <c r="E75" s="103">
        <v>39356</v>
      </c>
      <c r="F75" s="37">
        <v>1</v>
      </c>
    </row>
    <row r="76" spans="1:6" ht="12.75">
      <c r="A76" s="141">
        <v>66</v>
      </c>
      <c r="B76" s="119" t="s">
        <v>342</v>
      </c>
      <c r="C76" t="s">
        <v>360</v>
      </c>
      <c r="D76" s="122" t="s">
        <v>293</v>
      </c>
      <c r="E76" s="103">
        <v>39359</v>
      </c>
      <c r="F76" s="37">
        <v>1</v>
      </c>
    </row>
    <row r="77" spans="1:7" ht="12.75">
      <c r="A77" s="141">
        <v>67</v>
      </c>
      <c r="B77" s="119" t="s">
        <v>280</v>
      </c>
      <c r="C77" t="s">
        <v>360</v>
      </c>
      <c r="D77" s="122" t="s">
        <v>291</v>
      </c>
      <c r="E77" s="103">
        <v>39360</v>
      </c>
      <c r="F77" s="37">
        <v>1</v>
      </c>
      <c r="G77" s="37">
        <v>1</v>
      </c>
    </row>
    <row r="78" spans="1:7" ht="12.75">
      <c r="A78" s="141">
        <v>68</v>
      </c>
      <c r="B78" s="119" t="s">
        <v>352</v>
      </c>
      <c r="C78" t="s">
        <v>360</v>
      </c>
      <c r="D78" s="122" t="s">
        <v>281</v>
      </c>
      <c r="E78" s="103">
        <v>39366</v>
      </c>
      <c r="G78" s="37">
        <v>1</v>
      </c>
    </row>
    <row r="79" spans="1:6" ht="12.75">
      <c r="A79" s="141">
        <v>69</v>
      </c>
      <c r="B79" s="119" t="s">
        <v>424</v>
      </c>
      <c r="C79" t="s">
        <v>360</v>
      </c>
      <c r="D79" s="122" t="s">
        <v>294</v>
      </c>
      <c r="E79" s="103">
        <v>39373</v>
      </c>
      <c r="F79" s="37">
        <v>1</v>
      </c>
    </row>
    <row r="80" spans="1:8" ht="12.75">
      <c r="A80" s="141">
        <v>70</v>
      </c>
      <c r="B80" s="119" t="s">
        <v>353</v>
      </c>
      <c r="C80" t="s">
        <v>360</v>
      </c>
      <c r="D80" s="122" t="s">
        <v>275</v>
      </c>
      <c r="E80" s="103">
        <v>39380</v>
      </c>
      <c r="F80" s="37">
        <v>1</v>
      </c>
      <c r="H80" s="37">
        <v>1</v>
      </c>
    </row>
    <row r="81" spans="1:8" ht="12.75">
      <c r="A81" s="141">
        <v>71</v>
      </c>
      <c r="B81" s="119" t="s">
        <v>75</v>
      </c>
      <c r="C81" t="s">
        <v>360</v>
      </c>
      <c r="D81" s="122" t="s">
        <v>78</v>
      </c>
      <c r="E81" s="103">
        <v>39398</v>
      </c>
      <c r="F81" s="37">
        <v>1</v>
      </c>
      <c r="H81" s="37">
        <v>1</v>
      </c>
    </row>
    <row r="82" spans="1:6" ht="12.75">
      <c r="A82" s="141">
        <v>72</v>
      </c>
      <c r="B82" s="119" t="s">
        <v>354</v>
      </c>
      <c r="C82" t="s">
        <v>360</v>
      </c>
      <c r="D82" s="122" t="s">
        <v>296</v>
      </c>
      <c r="E82" s="103">
        <v>39414</v>
      </c>
      <c r="F82" s="37">
        <v>1</v>
      </c>
    </row>
    <row r="83" spans="1:5" ht="12.75">
      <c r="A83" s="141">
        <v>73</v>
      </c>
      <c r="B83" s="119" t="s">
        <v>344</v>
      </c>
      <c r="C83" t="s">
        <v>360</v>
      </c>
      <c r="D83" s="122" t="s">
        <v>297</v>
      </c>
      <c r="E83" s="103">
        <v>39422</v>
      </c>
    </row>
    <row r="84" spans="1:9" ht="12.75">
      <c r="A84" s="141">
        <v>74</v>
      </c>
      <c r="B84" s="119" t="s">
        <v>298</v>
      </c>
      <c r="C84" t="s">
        <v>360</v>
      </c>
      <c r="D84" s="122" t="s">
        <v>295</v>
      </c>
      <c r="E84" s="103">
        <v>39428</v>
      </c>
      <c r="F84" s="37">
        <v>1</v>
      </c>
      <c r="I84" s="37">
        <v>1</v>
      </c>
    </row>
    <row r="85" spans="1:8" ht="12.75">
      <c r="A85" s="141">
        <v>75</v>
      </c>
      <c r="B85" s="119" t="s">
        <v>427</v>
      </c>
      <c r="C85" t="s">
        <v>360</v>
      </c>
      <c r="D85" s="122" t="s">
        <v>429</v>
      </c>
      <c r="E85" s="103">
        <v>39456</v>
      </c>
      <c r="F85" s="37">
        <v>1</v>
      </c>
      <c r="H85" s="37">
        <v>1</v>
      </c>
    </row>
    <row r="86" spans="1:7" ht="12.75">
      <c r="A86" s="141">
        <v>76</v>
      </c>
      <c r="B86" s="119" t="s">
        <v>344</v>
      </c>
      <c r="C86" t="s">
        <v>360</v>
      </c>
      <c r="D86" s="122" t="s">
        <v>430</v>
      </c>
      <c r="E86" s="103">
        <v>39489</v>
      </c>
      <c r="G86" s="37">
        <v>1</v>
      </c>
    </row>
    <row r="87" spans="1:8" ht="12.75">
      <c r="A87" s="141">
        <v>77</v>
      </c>
      <c r="B87" s="119" t="s">
        <v>108</v>
      </c>
      <c r="C87" t="s">
        <v>360</v>
      </c>
      <c r="D87" s="122" t="s">
        <v>110</v>
      </c>
      <c r="E87" s="103">
        <v>39490</v>
      </c>
      <c r="H87" s="37">
        <v>1</v>
      </c>
    </row>
    <row r="88" spans="1:6" ht="12.75">
      <c r="A88" s="141">
        <v>78</v>
      </c>
      <c r="B88" s="119" t="s">
        <v>154</v>
      </c>
      <c r="C88" t="s">
        <v>360</v>
      </c>
      <c r="D88" s="122" t="s">
        <v>431</v>
      </c>
      <c r="E88" s="103">
        <v>39497</v>
      </c>
      <c r="F88" s="37">
        <v>1</v>
      </c>
    </row>
    <row r="89" spans="1:8" ht="12.75">
      <c r="A89" s="141">
        <v>79</v>
      </c>
      <c r="B89" s="119" t="s">
        <v>428</v>
      </c>
      <c r="C89" t="s">
        <v>360</v>
      </c>
      <c r="D89" s="122" t="s">
        <v>432</v>
      </c>
      <c r="E89" s="103">
        <v>39506</v>
      </c>
      <c r="F89" s="37">
        <v>1</v>
      </c>
      <c r="H89" s="37">
        <v>1</v>
      </c>
    </row>
    <row r="90" spans="1:6" ht="12.75">
      <c r="A90" s="141">
        <v>80</v>
      </c>
      <c r="B90" s="119" t="s">
        <v>354</v>
      </c>
      <c r="C90" t="s">
        <v>360</v>
      </c>
      <c r="D90" s="122" t="s">
        <v>433</v>
      </c>
      <c r="E90" s="103">
        <v>39540</v>
      </c>
      <c r="F90" s="37">
        <v>1</v>
      </c>
    </row>
    <row r="91" spans="1:7" ht="12.75">
      <c r="A91" s="141">
        <v>81</v>
      </c>
      <c r="B91" s="119" t="s">
        <v>116</v>
      </c>
      <c r="C91" t="s">
        <v>360</v>
      </c>
      <c r="D91" s="122" t="s">
        <v>434</v>
      </c>
      <c r="E91" s="103">
        <v>39546</v>
      </c>
      <c r="F91" s="37">
        <v>1</v>
      </c>
      <c r="G91" s="37">
        <v>1</v>
      </c>
    </row>
    <row r="92" spans="1:6" ht="12.75">
      <c r="A92" s="141">
        <v>82</v>
      </c>
      <c r="B92" s="119" t="s">
        <v>257</v>
      </c>
      <c r="C92" t="s">
        <v>360</v>
      </c>
      <c r="D92" s="122" t="s">
        <v>435</v>
      </c>
      <c r="E92" s="103">
        <v>39546</v>
      </c>
      <c r="F92" s="37">
        <v>1</v>
      </c>
    </row>
    <row r="93" spans="1:8" ht="12.75">
      <c r="A93" s="141">
        <v>83</v>
      </c>
      <c r="B93" s="119" t="s">
        <v>186</v>
      </c>
      <c r="C93" t="s">
        <v>360</v>
      </c>
      <c r="D93" s="122" t="s">
        <v>436</v>
      </c>
      <c r="E93" s="103">
        <v>39574</v>
      </c>
      <c r="F93" s="37">
        <v>1</v>
      </c>
      <c r="H93" s="37">
        <v>1</v>
      </c>
    </row>
    <row r="94" spans="1:8" ht="12.75">
      <c r="A94" s="141">
        <v>84</v>
      </c>
      <c r="B94" s="119" t="s">
        <v>343</v>
      </c>
      <c r="C94" t="s">
        <v>360</v>
      </c>
      <c r="D94" s="122" t="s">
        <v>437</v>
      </c>
      <c r="E94" s="103">
        <v>39617</v>
      </c>
      <c r="F94" s="37">
        <v>1</v>
      </c>
      <c r="H94" s="37">
        <v>1</v>
      </c>
    </row>
    <row r="95" spans="1:6" ht="12.75">
      <c r="A95" s="141">
        <v>85</v>
      </c>
      <c r="B95" s="119" t="s">
        <v>342</v>
      </c>
      <c r="C95" t="s">
        <v>360</v>
      </c>
      <c r="D95" s="122" t="s">
        <v>438</v>
      </c>
      <c r="E95" s="103">
        <v>39626</v>
      </c>
      <c r="F95" s="37">
        <v>1</v>
      </c>
    </row>
    <row r="96" spans="1:8" ht="12.75">
      <c r="A96" s="141">
        <v>86</v>
      </c>
      <c r="B96" s="119" t="s">
        <v>155</v>
      </c>
      <c r="C96" t="s">
        <v>360</v>
      </c>
      <c r="D96" s="122" t="s">
        <v>440</v>
      </c>
      <c r="E96" s="103">
        <v>39644</v>
      </c>
      <c r="H96" s="37">
        <v>1</v>
      </c>
    </row>
    <row r="97" spans="1:8" ht="12.75">
      <c r="A97" s="141">
        <v>87</v>
      </c>
      <c r="B97" s="119" t="s">
        <v>155</v>
      </c>
      <c r="C97" t="s">
        <v>360</v>
      </c>
      <c r="D97" s="122" t="s">
        <v>441</v>
      </c>
      <c r="E97" s="103">
        <v>39674</v>
      </c>
      <c r="H97" s="37">
        <v>1</v>
      </c>
    </row>
    <row r="98" spans="1:8" ht="12.75">
      <c r="A98" s="141">
        <v>88</v>
      </c>
      <c r="B98" s="119" t="s">
        <v>439</v>
      </c>
      <c r="C98" t="s">
        <v>360</v>
      </c>
      <c r="D98" s="122" t="s">
        <v>442</v>
      </c>
      <c r="E98" s="103">
        <v>39686</v>
      </c>
      <c r="F98" s="37">
        <v>1</v>
      </c>
      <c r="H98" s="37">
        <v>1</v>
      </c>
    </row>
    <row r="99" spans="1:7" ht="12.75">
      <c r="A99" s="141">
        <v>89</v>
      </c>
      <c r="B99" s="119" t="s">
        <v>254</v>
      </c>
      <c r="C99" t="s">
        <v>360</v>
      </c>
      <c r="D99" s="122" t="s">
        <v>443</v>
      </c>
      <c r="E99" s="103">
        <v>39702</v>
      </c>
      <c r="F99" s="37">
        <v>1</v>
      </c>
      <c r="G99" s="37">
        <v>1</v>
      </c>
    </row>
    <row r="100" spans="1:6" ht="12.75">
      <c r="A100" s="141">
        <v>90</v>
      </c>
      <c r="B100" s="119" t="s">
        <v>104</v>
      </c>
      <c r="C100" t="s">
        <v>360</v>
      </c>
      <c r="D100" s="122" t="s">
        <v>113</v>
      </c>
      <c r="E100" s="103">
        <v>39702</v>
      </c>
      <c r="F100" s="37">
        <v>1</v>
      </c>
    </row>
    <row r="101" spans="1:8" ht="12.75">
      <c r="A101" s="141">
        <v>91</v>
      </c>
      <c r="B101" s="119" t="s">
        <v>265</v>
      </c>
      <c r="C101" t="s">
        <v>360</v>
      </c>
      <c r="D101" s="122" t="s">
        <v>458</v>
      </c>
      <c r="E101" s="103">
        <v>39745</v>
      </c>
      <c r="F101" s="37">
        <v>1</v>
      </c>
      <c r="H101" s="37">
        <v>1</v>
      </c>
    </row>
    <row r="102" spans="1:9" ht="12.75">
      <c r="A102" s="141">
        <v>92</v>
      </c>
      <c r="B102" s="119" t="s">
        <v>457</v>
      </c>
      <c r="C102" t="s">
        <v>360</v>
      </c>
      <c r="D102" s="122" t="s">
        <v>459</v>
      </c>
      <c r="E102" s="103">
        <v>39772</v>
      </c>
      <c r="F102" s="37">
        <v>1</v>
      </c>
      <c r="I102" s="37">
        <v>1</v>
      </c>
    </row>
    <row r="103" spans="1:6" ht="12.75">
      <c r="A103" s="141">
        <v>93</v>
      </c>
      <c r="B103" s="119" t="s">
        <v>460</v>
      </c>
      <c r="C103" t="s">
        <v>360</v>
      </c>
      <c r="D103" s="122" t="s">
        <v>461</v>
      </c>
      <c r="E103" s="103">
        <v>39780</v>
      </c>
      <c r="F103" s="37">
        <v>1</v>
      </c>
    </row>
    <row r="104" spans="1:7" ht="12.75">
      <c r="A104" s="141">
        <v>94</v>
      </c>
      <c r="B104" s="119" t="s">
        <v>116</v>
      </c>
      <c r="C104" t="s">
        <v>360</v>
      </c>
      <c r="D104" s="122" t="s">
        <v>462</v>
      </c>
      <c r="E104" s="103">
        <v>39801</v>
      </c>
      <c r="F104" s="37">
        <v>1</v>
      </c>
      <c r="G104" s="37">
        <v>1</v>
      </c>
    </row>
    <row r="105" spans="1:6" ht="12.75">
      <c r="A105" s="141">
        <v>95</v>
      </c>
      <c r="B105" s="119" t="s">
        <v>348</v>
      </c>
      <c r="C105" t="s">
        <v>163</v>
      </c>
      <c r="D105" s="122" t="s">
        <v>503</v>
      </c>
      <c r="E105" s="103">
        <v>39820</v>
      </c>
      <c r="F105" s="37">
        <v>1</v>
      </c>
    </row>
    <row r="106" spans="1:6" ht="12.75">
      <c r="A106" s="141">
        <v>96</v>
      </c>
      <c r="B106" s="119" t="s">
        <v>197</v>
      </c>
      <c r="C106" t="s">
        <v>163</v>
      </c>
      <c r="D106" s="122" t="s">
        <v>504</v>
      </c>
      <c r="E106" s="103">
        <v>39827</v>
      </c>
      <c r="F106" s="37">
        <v>1</v>
      </c>
    </row>
    <row r="107" spans="1:6" ht="12.75">
      <c r="A107" s="141">
        <v>97</v>
      </c>
      <c r="B107" s="119" t="s">
        <v>153</v>
      </c>
      <c r="C107" t="s">
        <v>163</v>
      </c>
      <c r="D107" s="122" t="s">
        <v>505</v>
      </c>
      <c r="E107" s="103">
        <v>39897</v>
      </c>
      <c r="F107" s="37">
        <v>1</v>
      </c>
    </row>
    <row r="108" spans="1:8" ht="12.75">
      <c r="A108" s="141">
        <v>98</v>
      </c>
      <c r="B108" s="119" t="s">
        <v>154</v>
      </c>
      <c r="C108" t="s">
        <v>163</v>
      </c>
      <c r="D108" s="122" t="s">
        <v>506</v>
      </c>
      <c r="E108" s="103">
        <v>39903</v>
      </c>
      <c r="F108" s="37">
        <v>1</v>
      </c>
      <c r="H108" s="37">
        <v>1</v>
      </c>
    </row>
    <row r="109" spans="1:6" ht="12.75">
      <c r="A109" s="141">
        <v>99</v>
      </c>
      <c r="B109" s="119" t="s">
        <v>354</v>
      </c>
      <c r="C109" t="s">
        <v>163</v>
      </c>
      <c r="D109" s="122" t="s">
        <v>507</v>
      </c>
      <c r="E109" s="103">
        <v>39939</v>
      </c>
      <c r="F109" s="37">
        <v>1</v>
      </c>
    </row>
    <row r="110" spans="1:9" ht="12.75">
      <c r="A110" s="141">
        <v>100</v>
      </c>
      <c r="B110" s="119" t="s">
        <v>472</v>
      </c>
      <c r="C110" t="s">
        <v>163</v>
      </c>
      <c r="D110" s="122" t="s">
        <v>484</v>
      </c>
      <c r="E110" s="103">
        <v>39947</v>
      </c>
      <c r="I110" s="37">
        <v>1</v>
      </c>
    </row>
    <row r="111" spans="1:7" ht="12.75">
      <c r="A111" s="141">
        <v>101</v>
      </c>
      <c r="B111" s="119" t="s">
        <v>256</v>
      </c>
      <c r="C111" t="s">
        <v>163</v>
      </c>
      <c r="D111" s="122" t="s">
        <v>508</v>
      </c>
      <c r="E111" s="103">
        <v>39961</v>
      </c>
      <c r="F111" s="37">
        <v>1</v>
      </c>
      <c r="G111" s="37">
        <v>1</v>
      </c>
    </row>
    <row r="112" spans="1:8" ht="12.75">
      <c r="A112" s="141">
        <v>102</v>
      </c>
      <c r="B112" s="119" t="s">
        <v>286</v>
      </c>
      <c r="C112" t="s">
        <v>163</v>
      </c>
      <c r="D112" s="122" t="s">
        <v>482</v>
      </c>
      <c r="E112" s="103">
        <v>39966</v>
      </c>
      <c r="F112" s="37">
        <v>1</v>
      </c>
      <c r="H112" s="37">
        <v>1</v>
      </c>
    </row>
    <row r="113" spans="1:6" ht="12.75">
      <c r="A113" s="141">
        <v>103</v>
      </c>
      <c r="B113" s="119" t="s">
        <v>523</v>
      </c>
      <c r="C113" t="s">
        <v>163</v>
      </c>
      <c r="D113" s="122" t="s">
        <v>509</v>
      </c>
      <c r="E113" s="103">
        <v>40004</v>
      </c>
      <c r="F113" s="37">
        <v>1</v>
      </c>
    </row>
    <row r="114" spans="1:6" ht="12.75">
      <c r="A114" s="141">
        <v>104</v>
      </c>
      <c r="B114" s="119" t="s">
        <v>173</v>
      </c>
      <c r="C114" t="s">
        <v>163</v>
      </c>
      <c r="D114" s="122" t="s">
        <v>511</v>
      </c>
      <c r="E114" s="103">
        <v>40009</v>
      </c>
      <c r="F114" s="37">
        <v>1</v>
      </c>
    </row>
    <row r="115" spans="1:6" ht="12.75">
      <c r="A115" s="141">
        <v>105</v>
      </c>
      <c r="B115" s="119" t="s">
        <v>257</v>
      </c>
      <c r="C115" t="s">
        <v>163</v>
      </c>
      <c r="D115" s="122" t="s">
        <v>512</v>
      </c>
      <c r="E115" s="103">
        <v>40022</v>
      </c>
      <c r="F115" s="37">
        <v>1</v>
      </c>
    </row>
    <row r="116" spans="1:8" ht="12.75">
      <c r="A116" s="141">
        <v>106</v>
      </c>
      <c r="B116" s="119" t="s">
        <v>501</v>
      </c>
      <c r="C116" t="s">
        <v>360</v>
      </c>
      <c r="D116" s="122" t="s">
        <v>514</v>
      </c>
      <c r="E116" s="103">
        <v>40022</v>
      </c>
      <c r="F116" s="37">
        <v>1</v>
      </c>
      <c r="H116" s="37">
        <v>1</v>
      </c>
    </row>
    <row r="117" spans="1:6" ht="12.75">
      <c r="A117" s="141">
        <v>107</v>
      </c>
      <c r="B117" s="119" t="s">
        <v>524</v>
      </c>
      <c r="C117" t="s">
        <v>163</v>
      </c>
      <c r="D117" s="122" t="s">
        <v>486</v>
      </c>
      <c r="E117" s="103">
        <v>40030</v>
      </c>
      <c r="F117" s="37">
        <v>1</v>
      </c>
    </row>
    <row r="118" spans="1:7" ht="12.75">
      <c r="A118" s="141">
        <v>108</v>
      </c>
      <c r="B118" s="119" t="s">
        <v>267</v>
      </c>
      <c r="C118" t="s">
        <v>163</v>
      </c>
      <c r="D118" s="122" t="s">
        <v>515</v>
      </c>
      <c r="E118" s="103">
        <v>40060</v>
      </c>
      <c r="F118" s="37">
        <v>1</v>
      </c>
      <c r="G118" s="37">
        <v>1</v>
      </c>
    </row>
    <row r="119" spans="1:7" ht="12.75">
      <c r="A119" s="141">
        <v>109</v>
      </c>
      <c r="B119" s="119" t="s">
        <v>525</v>
      </c>
      <c r="C119" t="s">
        <v>360</v>
      </c>
      <c r="D119" s="122" t="s">
        <v>517</v>
      </c>
      <c r="E119" s="103">
        <v>40077</v>
      </c>
      <c r="F119" s="37">
        <v>1</v>
      </c>
      <c r="G119" s="37">
        <v>1</v>
      </c>
    </row>
    <row r="120" spans="1:8" ht="12.75">
      <c r="A120" s="141">
        <v>110</v>
      </c>
      <c r="B120" s="119" t="s">
        <v>424</v>
      </c>
      <c r="C120" t="s">
        <v>360</v>
      </c>
      <c r="D120" s="122" t="s">
        <v>518</v>
      </c>
      <c r="E120" s="103">
        <v>40078</v>
      </c>
      <c r="H120" s="37">
        <v>1</v>
      </c>
    </row>
    <row r="121" spans="1:6" ht="12.75">
      <c r="A121" s="141">
        <v>111</v>
      </c>
      <c r="B121" s="119" t="s">
        <v>526</v>
      </c>
      <c r="C121" t="s">
        <v>163</v>
      </c>
      <c r="D121" s="122" t="s">
        <v>488</v>
      </c>
      <c r="E121" s="103">
        <v>40088</v>
      </c>
      <c r="F121" s="37">
        <v>1</v>
      </c>
    </row>
    <row r="122" spans="1:8" ht="12.75">
      <c r="A122" s="141">
        <v>112</v>
      </c>
      <c r="B122" s="119" t="s">
        <v>502</v>
      </c>
      <c r="C122" t="s">
        <v>163</v>
      </c>
      <c r="D122" s="122" t="s">
        <v>520</v>
      </c>
      <c r="E122" s="103">
        <v>40102</v>
      </c>
      <c r="H122" s="37">
        <v>1</v>
      </c>
    </row>
    <row r="123" spans="1:7" ht="12.75">
      <c r="A123" s="141">
        <v>113</v>
      </c>
      <c r="B123" s="119" t="s">
        <v>527</v>
      </c>
      <c r="C123" t="s">
        <v>163</v>
      </c>
      <c r="D123" s="122" t="s">
        <v>490</v>
      </c>
      <c r="E123" s="103">
        <v>40112</v>
      </c>
      <c r="F123" s="37">
        <v>1</v>
      </c>
      <c r="G123" s="37">
        <v>1</v>
      </c>
    </row>
    <row r="124" spans="1:9" ht="12.75">
      <c r="A124" s="141">
        <v>114</v>
      </c>
      <c r="B124" s="119" t="s">
        <v>529</v>
      </c>
      <c r="C124" t="s">
        <v>163</v>
      </c>
      <c r="D124" s="122" t="s">
        <v>539</v>
      </c>
      <c r="E124" s="103">
        <v>40119</v>
      </c>
      <c r="F124" s="37">
        <v>1</v>
      </c>
      <c r="I124" s="37">
        <v>1</v>
      </c>
    </row>
    <row r="125" spans="1:9" ht="12.75">
      <c r="A125" s="141">
        <v>115</v>
      </c>
      <c r="B125" s="119" t="s">
        <v>455</v>
      </c>
      <c r="C125" t="s">
        <v>163</v>
      </c>
      <c r="D125" s="122" t="s">
        <v>521</v>
      </c>
      <c r="E125" s="103">
        <v>40129</v>
      </c>
      <c r="F125" s="37">
        <v>1</v>
      </c>
      <c r="I125" s="37">
        <v>1</v>
      </c>
    </row>
    <row r="126" spans="1:8" ht="12.75">
      <c r="A126" s="141">
        <v>116</v>
      </c>
      <c r="B126" s="119" t="s">
        <v>105</v>
      </c>
      <c r="C126" t="s">
        <v>163</v>
      </c>
      <c r="D126" s="122" t="s">
        <v>522</v>
      </c>
      <c r="E126" s="103">
        <v>40127</v>
      </c>
      <c r="F126" s="37">
        <v>1</v>
      </c>
      <c r="H126" s="37">
        <v>1</v>
      </c>
    </row>
    <row r="127" spans="1:8" ht="12.75">
      <c r="A127" s="141">
        <v>117</v>
      </c>
      <c r="B127" s="119" t="s">
        <v>154</v>
      </c>
      <c r="C127" t="s">
        <v>163</v>
      </c>
      <c r="D127" s="122" t="s">
        <v>538</v>
      </c>
      <c r="E127" s="103">
        <v>40171</v>
      </c>
      <c r="F127" s="37">
        <v>1</v>
      </c>
      <c r="H127" s="37">
        <v>1</v>
      </c>
    </row>
    <row r="128" spans="1:8" ht="12.75">
      <c r="A128" s="141">
        <v>118</v>
      </c>
      <c r="B128" s="119" t="s">
        <v>472</v>
      </c>
      <c r="C128" t="s">
        <v>163</v>
      </c>
      <c r="D128" s="122" t="s">
        <v>564</v>
      </c>
      <c r="E128" s="103">
        <v>40200</v>
      </c>
      <c r="H128" s="37">
        <v>1</v>
      </c>
    </row>
    <row r="129" spans="1:8" ht="12.75">
      <c r="A129" s="141">
        <v>119</v>
      </c>
      <c r="B129" s="119" t="s">
        <v>415</v>
      </c>
      <c r="C129" t="s">
        <v>163</v>
      </c>
      <c r="D129" s="122" t="s">
        <v>565</v>
      </c>
      <c r="E129" s="103">
        <v>40218</v>
      </c>
      <c r="F129" s="37">
        <v>1</v>
      </c>
      <c r="H129" s="37">
        <v>1</v>
      </c>
    </row>
    <row r="130" spans="1:7" ht="12.75">
      <c r="A130" s="141">
        <v>120</v>
      </c>
      <c r="B130" s="119" t="s">
        <v>344</v>
      </c>
      <c r="C130" t="s">
        <v>163</v>
      </c>
      <c r="D130" s="122" t="s">
        <v>566</v>
      </c>
      <c r="E130" s="103">
        <v>40235</v>
      </c>
      <c r="G130" s="37">
        <v>1</v>
      </c>
    </row>
    <row r="131" spans="1:6" ht="12.75">
      <c r="A131" s="141">
        <v>121</v>
      </c>
      <c r="B131" s="119" t="s">
        <v>544</v>
      </c>
      <c r="C131" t="s">
        <v>163</v>
      </c>
      <c r="D131" s="122" t="s">
        <v>543</v>
      </c>
      <c r="E131" s="103">
        <v>40247</v>
      </c>
      <c r="F131" s="37">
        <v>1</v>
      </c>
    </row>
    <row r="132" spans="1:6" ht="12.75">
      <c r="A132" s="141">
        <v>122</v>
      </c>
      <c r="B132" s="119" t="s">
        <v>348</v>
      </c>
      <c r="C132" t="s">
        <v>163</v>
      </c>
      <c r="D132" s="122" t="s">
        <v>567</v>
      </c>
      <c r="E132" s="103">
        <v>40262</v>
      </c>
      <c r="F132" s="37">
        <v>1</v>
      </c>
    </row>
    <row r="133" spans="1:6" ht="12.75">
      <c r="A133" s="141">
        <v>123</v>
      </c>
      <c r="B133" s="119" t="s">
        <v>594</v>
      </c>
      <c r="C133" t="s">
        <v>163</v>
      </c>
      <c r="D133" s="122" t="s">
        <v>570</v>
      </c>
      <c r="E133" s="103">
        <v>40296</v>
      </c>
      <c r="F133" s="37">
        <v>1</v>
      </c>
    </row>
    <row r="134" spans="1:6" ht="12.75">
      <c r="A134" s="141">
        <v>124</v>
      </c>
      <c r="B134" s="119" t="s">
        <v>197</v>
      </c>
      <c r="C134" t="s">
        <v>163</v>
      </c>
      <c r="D134" s="122" t="s">
        <v>571</v>
      </c>
      <c r="E134" s="103">
        <v>40298</v>
      </c>
      <c r="F134" s="37">
        <v>1</v>
      </c>
    </row>
    <row r="135" spans="1:8" ht="12.75">
      <c r="A135" s="141">
        <v>125</v>
      </c>
      <c r="B135" s="119" t="s">
        <v>560</v>
      </c>
      <c r="C135" t="s">
        <v>163</v>
      </c>
      <c r="D135" s="122" t="s">
        <v>574</v>
      </c>
      <c r="E135" s="103">
        <v>40305</v>
      </c>
      <c r="F135" s="37">
        <v>1</v>
      </c>
      <c r="H135" s="37">
        <v>1</v>
      </c>
    </row>
    <row r="136" spans="1:6" ht="12.75">
      <c r="A136" s="141">
        <v>126</v>
      </c>
      <c r="B136" s="119" t="s">
        <v>191</v>
      </c>
      <c r="C136" t="s">
        <v>163</v>
      </c>
      <c r="D136" s="122" t="s">
        <v>553</v>
      </c>
      <c r="E136" s="103">
        <v>40329</v>
      </c>
      <c r="F136" s="37">
        <v>1</v>
      </c>
    </row>
    <row r="137" spans="1:9" ht="12.75">
      <c r="A137" s="141">
        <v>127</v>
      </c>
      <c r="B137" s="119" t="s">
        <v>344</v>
      </c>
      <c r="C137" t="s">
        <v>163</v>
      </c>
      <c r="D137" s="122" t="s">
        <v>576</v>
      </c>
      <c r="E137" s="103">
        <v>40352</v>
      </c>
      <c r="I137" s="37">
        <v>1</v>
      </c>
    </row>
    <row r="138" spans="1:6" ht="12.75">
      <c r="A138" s="141">
        <v>128</v>
      </c>
      <c r="B138" s="119" t="s">
        <v>256</v>
      </c>
      <c r="C138" t="s">
        <v>163</v>
      </c>
      <c r="D138" s="122" t="s">
        <v>577</v>
      </c>
      <c r="E138" s="103">
        <v>40387</v>
      </c>
      <c r="F138" s="37">
        <v>1</v>
      </c>
    </row>
    <row r="139" spans="1:6" ht="12.75">
      <c r="A139" s="141">
        <v>129</v>
      </c>
      <c r="B139" s="119" t="s">
        <v>257</v>
      </c>
      <c r="C139" t="s">
        <v>163</v>
      </c>
      <c r="D139" s="122"/>
      <c r="E139" s="103">
        <v>40389</v>
      </c>
      <c r="F139" s="37">
        <v>1</v>
      </c>
    </row>
    <row r="140" spans="1:6" ht="12.75">
      <c r="A140" s="141">
        <v>130</v>
      </c>
      <c r="B140" s="119" t="s">
        <v>595</v>
      </c>
      <c r="C140" t="s">
        <v>163</v>
      </c>
      <c r="D140" s="122" t="s">
        <v>580</v>
      </c>
      <c r="E140" s="103">
        <v>40407</v>
      </c>
      <c r="F140" s="37">
        <v>1</v>
      </c>
    </row>
    <row r="141" spans="1:7" ht="12.75">
      <c r="A141" s="141">
        <v>131</v>
      </c>
      <c r="B141" s="119" t="s">
        <v>596</v>
      </c>
      <c r="C141" t="s">
        <v>163</v>
      </c>
      <c r="D141" s="122" t="s">
        <v>582</v>
      </c>
      <c r="E141" s="103">
        <v>40409</v>
      </c>
      <c r="G141" s="37">
        <v>1</v>
      </c>
    </row>
    <row r="142" spans="1:6" ht="12.75">
      <c r="A142" s="141">
        <v>132</v>
      </c>
      <c r="B142" s="119" t="s">
        <v>583</v>
      </c>
      <c r="C142" t="s">
        <v>163</v>
      </c>
      <c r="D142" s="122" t="s">
        <v>585</v>
      </c>
      <c r="E142" s="103">
        <v>40448</v>
      </c>
      <c r="F142" s="37">
        <v>1</v>
      </c>
    </row>
    <row r="143" spans="1:6" ht="12.75">
      <c r="A143" s="141">
        <v>133</v>
      </c>
      <c r="B143" s="119" t="s">
        <v>342</v>
      </c>
      <c r="C143" t="s">
        <v>163</v>
      </c>
      <c r="D143" s="122" t="s">
        <v>586</v>
      </c>
      <c r="E143" s="103">
        <v>40458</v>
      </c>
      <c r="F143" s="37">
        <v>1</v>
      </c>
    </row>
    <row r="144" spans="1:6" ht="12.75">
      <c r="A144" s="141">
        <v>134</v>
      </c>
      <c r="B144" s="119" t="s">
        <v>463</v>
      </c>
      <c r="C144" t="s">
        <v>163</v>
      </c>
      <c r="D144" s="122" t="s">
        <v>587</v>
      </c>
      <c r="E144" s="103">
        <v>40480</v>
      </c>
      <c r="F144" s="37">
        <v>1</v>
      </c>
    </row>
    <row r="145" spans="1:6" ht="12.75">
      <c r="A145" s="141">
        <v>135</v>
      </c>
      <c r="B145" s="119" t="s">
        <v>463</v>
      </c>
      <c r="C145" t="s">
        <v>163</v>
      </c>
      <c r="D145" s="122" t="s">
        <v>588</v>
      </c>
      <c r="E145" s="103">
        <v>40480</v>
      </c>
      <c r="F145" s="37">
        <v>1</v>
      </c>
    </row>
    <row r="146" spans="1:8" ht="12.75">
      <c r="A146" s="141">
        <v>136</v>
      </c>
      <c r="B146" s="119" t="s">
        <v>267</v>
      </c>
      <c r="C146" t="s">
        <v>163</v>
      </c>
      <c r="D146" s="122" t="s">
        <v>589</v>
      </c>
      <c r="E146" s="103">
        <v>40483</v>
      </c>
      <c r="F146" s="37">
        <v>1</v>
      </c>
      <c r="H146" s="37">
        <v>1</v>
      </c>
    </row>
    <row r="147" spans="1:6" ht="12.75">
      <c r="A147" s="141">
        <v>137</v>
      </c>
      <c r="B147" s="119" t="s">
        <v>540</v>
      </c>
      <c r="C147" t="s">
        <v>163</v>
      </c>
      <c r="D147" s="122" t="s">
        <v>590</v>
      </c>
      <c r="E147" s="103">
        <v>40519</v>
      </c>
      <c r="F147" s="37">
        <v>1</v>
      </c>
    </row>
    <row r="148" spans="1:6" ht="12.75">
      <c r="A148" s="141">
        <v>138</v>
      </c>
      <c r="B148" s="119" t="s">
        <v>523</v>
      </c>
      <c r="C148" t="s">
        <v>163</v>
      </c>
      <c r="D148" s="122" t="s">
        <v>591</v>
      </c>
      <c r="E148" s="103">
        <v>40527</v>
      </c>
      <c r="F148" s="37">
        <v>1</v>
      </c>
    </row>
    <row r="149" spans="1:6" ht="12.75">
      <c r="A149" s="141">
        <v>139</v>
      </c>
      <c r="B149" s="119" t="s">
        <v>523</v>
      </c>
      <c r="C149" t="s">
        <v>163</v>
      </c>
      <c r="D149" s="122" t="s">
        <v>592</v>
      </c>
      <c r="E149" s="103">
        <v>40527</v>
      </c>
      <c r="F149" s="37">
        <v>1</v>
      </c>
    </row>
    <row r="150" spans="1:7" ht="12.75">
      <c r="A150" s="141">
        <v>140</v>
      </c>
      <c r="B150" s="119" t="s">
        <v>116</v>
      </c>
      <c r="C150" t="s">
        <v>163</v>
      </c>
      <c r="D150" s="122" t="s">
        <v>593</v>
      </c>
      <c r="E150" s="103">
        <v>40541</v>
      </c>
      <c r="F150" s="37">
        <v>1</v>
      </c>
      <c r="G150" s="37">
        <v>1</v>
      </c>
    </row>
    <row r="151" spans="1:8" ht="12.75">
      <c r="A151" s="141">
        <v>141</v>
      </c>
      <c r="B151" s="119" t="s">
        <v>473</v>
      </c>
      <c r="C151" t="s">
        <v>163</v>
      </c>
      <c r="D151" s="122" t="s">
        <v>627</v>
      </c>
      <c r="E151" s="103">
        <v>40553</v>
      </c>
      <c r="F151" s="37">
        <v>1</v>
      </c>
      <c r="H151" s="37">
        <v>1</v>
      </c>
    </row>
    <row r="152" spans="1:7" ht="12.75">
      <c r="A152" s="141">
        <v>142</v>
      </c>
      <c r="B152" s="119" t="s">
        <v>475</v>
      </c>
      <c r="C152" t="s">
        <v>163</v>
      </c>
      <c r="D152" s="122" t="s">
        <v>628</v>
      </c>
      <c r="E152" s="103">
        <v>40553</v>
      </c>
      <c r="F152" s="37">
        <v>1</v>
      </c>
      <c r="G152" s="37">
        <v>1</v>
      </c>
    </row>
    <row r="153" spans="1:6" ht="12.75">
      <c r="A153" s="141">
        <v>143</v>
      </c>
      <c r="B153" s="119" t="s">
        <v>563</v>
      </c>
      <c r="C153" t="s">
        <v>163</v>
      </c>
      <c r="D153" s="122" t="s">
        <v>629</v>
      </c>
      <c r="E153" s="103">
        <v>40557</v>
      </c>
      <c r="F153" s="37">
        <v>1</v>
      </c>
    </row>
    <row r="154" spans="1:6" ht="12.75">
      <c r="A154" s="141">
        <v>144</v>
      </c>
      <c r="B154" s="119" t="s">
        <v>563</v>
      </c>
      <c r="C154" t="s">
        <v>163</v>
      </c>
      <c r="D154" s="122" t="s">
        <v>630</v>
      </c>
      <c r="E154" s="103">
        <v>40557</v>
      </c>
      <c r="F154" s="37">
        <v>1</v>
      </c>
    </row>
    <row r="155" spans="1:6" ht="12.75">
      <c r="A155" s="141">
        <v>145</v>
      </c>
      <c r="B155" s="119" t="s">
        <v>254</v>
      </c>
      <c r="C155" t="s">
        <v>163</v>
      </c>
      <c r="D155" s="122" t="s">
        <v>631</v>
      </c>
      <c r="E155" s="103">
        <v>40557</v>
      </c>
      <c r="F155" s="37">
        <v>1</v>
      </c>
    </row>
    <row r="156" spans="1:6" ht="12.75">
      <c r="A156" s="141">
        <v>146</v>
      </c>
      <c r="B156" s="119" t="s">
        <v>254</v>
      </c>
      <c r="C156" t="s">
        <v>163</v>
      </c>
      <c r="D156" s="122" t="s">
        <v>632</v>
      </c>
      <c r="E156" s="103">
        <v>40557</v>
      </c>
      <c r="F156" s="37">
        <v>1</v>
      </c>
    </row>
    <row r="157" spans="1:8" ht="12.75">
      <c r="A157" s="141">
        <v>147</v>
      </c>
      <c r="B157" s="119" t="s">
        <v>258</v>
      </c>
      <c r="C157" t="s">
        <v>163</v>
      </c>
      <c r="D157" s="122" t="s">
        <v>633</v>
      </c>
      <c r="E157" s="103">
        <v>40562</v>
      </c>
      <c r="H157" s="37">
        <v>1</v>
      </c>
    </row>
    <row r="158" spans="1:8" ht="12.75">
      <c r="A158" s="141">
        <v>148</v>
      </c>
      <c r="B158" s="119" t="s">
        <v>258</v>
      </c>
      <c r="C158" t="s">
        <v>163</v>
      </c>
      <c r="D158" s="122" t="s">
        <v>634</v>
      </c>
      <c r="E158" s="103">
        <v>40562</v>
      </c>
      <c r="H158" s="37">
        <v>1</v>
      </c>
    </row>
    <row r="159" spans="1:7" ht="12.75">
      <c r="A159" s="141">
        <v>149</v>
      </c>
      <c r="B159" s="119" t="s">
        <v>186</v>
      </c>
      <c r="C159" t="s">
        <v>163</v>
      </c>
      <c r="D159" s="122" t="s">
        <v>635</v>
      </c>
      <c r="E159" s="103">
        <v>40563</v>
      </c>
      <c r="F159" s="37">
        <v>1</v>
      </c>
      <c r="G159" s="37">
        <v>1</v>
      </c>
    </row>
    <row r="160" spans="1:7" ht="12.75">
      <c r="A160" s="141">
        <v>150</v>
      </c>
      <c r="B160" s="119" t="s">
        <v>186</v>
      </c>
      <c r="C160" t="s">
        <v>163</v>
      </c>
      <c r="D160" s="122" t="s">
        <v>636</v>
      </c>
      <c r="E160" s="103">
        <v>40563</v>
      </c>
      <c r="F160" s="37">
        <v>1</v>
      </c>
      <c r="G160" s="37">
        <v>1</v>
      </c>
    </row>
    <row r="161" spans="1:8" ht="12.75">
      <c r="A161" s="141">
        <v>151</v>
      </c>
      <c r="B161" s="119" t="s">
        <v>655</v>
      </c>
      <c r="C161" t="s">
        <v>163</v>
      </c>
      <c r="D161" s="122" t="s">
        <v>639</v>
      </c>
      <c r="E161" s="103">
        <v>40616</v>
      </c>
      <c r="F161" s="37">
        <v>1</v>
      </c>
      <c r="H161" s="37">
        <v>1</v>
      </c>
    </row>
    <row r="162" spans="1:7" ht="12.75">
      <c r="A162" s="141">
        <v>152</v>
      </c>
      <c r="B162" s="119" t="s">
        <v>656</v>
      </c>
      <c r="C162" t="s">
        <v>163</v>
      </c>
      <c r="D162" s="122" t="s">
        <v>657</v>
      </c>
      <c r="E162" s="103">
        <v>40652</v>
      </c>
      <c r="F162" s="37">
        <v>1</v>
      </c>
      <c r="G162" s="37">
        <v>1</v>
      </c>
    </row>
    <row r="163" spans="1:8" ht="12.75">
      <c r="A163" s="141">
        <v>153</v>
      </c>
      <c r="B163" s="119" t="s">
        <v>154</v>
      </c>
      <c r="C163" t="s">
        <v>163</v>
      </c>
      <c r="D163" s="122" t="s">
        <v>643</v>
      </c>
      <c r="E163" s="103">
        <v>40668</v>
      </c>
      <c r="F163" s="37">
        <v>1</v>
      </c>
      <c r="H163" s="37">
        <v>1</v>
      </c>
    </row>
    <row r="164" spans="1:6" ht="12.75">
      <c r="A164" s="141">
        <v>154</v>
      </c>
      <c r="B164" s="119" t="s">
        <v>528</v>
      </c>
      <c r="C164" t="s">
        <v>163</v>
      </c>
      <c r="D164" s="122" t="s">
        <v>644</v>
      </c>
      <c r="E164" s="103">
        <v>40675</v>
      </c>
      <c r="F164" s="37">
        <v>1</v>
      </c>
    </row>
    <row r="165" spans="1:6" ht="12.75">
      <c r="A165" s="141">
        <v>155</v>
      </c>
      <c r="B165" s="119" t="s">
        <v>625</v>
      </c>
      <c r="C165" t="s">
        <v>163</v>
      </c>
      <c r="D165" s="122" t="s">
        <v>647</v>
      </c>
      <c r="E165" s="103">
        <v>40729</v>
      </c>
      <c r="F165" s="37">
        <v>1</v>
      </c>
    </row>
    <row r="166" spans="1:6" ht="12.75">
      <c r="A166" s="141">
        <v>156</v>
      </c>
      <c r="B166" s="119" t="s">
        <v>626</v>
      </c>
      <c r="C166" t="s">
        <v>163</v>
      </c>
      <c r="D166" s="122" t="s">
        <v>649</v>
      </c>
      <c r="E166" s="103">
        <v>40745</v>
      </c>
      <c r="F166" s="37">
        <v>1</v>
      </c>
    </row>
    <row r="167" spans="1:6" ht="12.75">
      <c r="A167" s="141">
        <v>157</v>
      </c>
      <c r="B167" s="119" t="s">
        <v>455</v>
      </c>
      <c r="C167" t="s">
        <v>163</v>
      </c>
      <c r="D167" s="122" t="s">
        <v>650</v>
      </c>
      <c r="E167" s="103">
        <v>40760</v>
      </c>
      <c r="F167" s="37">
        <v>1</v>
      </c>
    </row>
    <row r="168" spans="1:6" ht="12.75">
      <c r="A168" s="141">
        <v>158</v>
      </c>
      <c r="B168" s="119" t="s">
        <v>621</v>
      </c>
      <c r="C168" t="s">
        <v>163</v>
      </c>
      <c r="D168" s="122" t="s">
        <v>651</v>
      </c>
      <c r="E168" s="103">
        <v>40843</v>
      </c>
      <c r="F168" s="37">
        <v>1</v>
      </c>
    </row>
    <row r="169" spans="1:6" ht="12.75">
      <c r="A169" s="141">
        <v>159</v>
      </c>
      <c r="B169" s="119" t="s">
        <v>151</v>
      </c>
      <c r="C169" t="s">
        <v>163</v>
      </c>
      <c r="D169" s="122" t="s">
        <v>652</v>
      </c>
      <c r="E169" s="103">
        <v>40892</v>
      </c>
      <c r="F169" s="37">
        <v>1</v>
      </c>
    </row>
    <row r="170" spans="1:7" ht="12.75">
      <c r="A170" s="141">
        <v>160</v>
      </c>
      <c r="B170" s="119" t="s">
        <v>622</v>
      </c>
      <c r="C170" t="s">
        <v>163</v>
      </c>
      <c r="D170" s="122" t="s">
        <v>653</v>
      </c>
      <c r="E170" s="103">
        <v>40898</v>
      </c>
      <c r="G170" s="37">
        <v>1</v>
      </c>
    </row>
    <row r="171" spans="1:6" ht="12.75">
      <c r="A171" s="141">
        <v>161</v>
      </c>
      <c r="B171" s="119" t="s">
        <v>546</v>
      </c>
      <c r="C171" t="s">
        <v>163</v>
      </c>
      <c r="D171" s="122" t="s">
        <v>654</v>
      </c>
      <c r="E171" s="103">
        <v>40906</v>
      </c>
      <c r="F171" s="37">
        <v>1</v>
      </c>
    </row>
    <row r="172" spans="1:6" ht="12.75">
      <c r="A172" s="141">
        <v>162</v>
      </c>
      <c r="B172" s="119" t="s">
        <v>105</v>
      </c>
      <c r="C172" t="s">
        <v>163</v>
      </c>
      <c r="D172" s="122" t="s">
        <v>735</v>
      </c>
      <c r="E172" s="103">
        <v>40911</v>
      </c>
      <c r="F172" s="37">
        <v>1</v>
      </c>
    </row>
    <row r="173" spans="1:7" ht="12.75">
      <c r="A173" s="141">
        <v>163</v>
      </c>
      <c r="B173" s="119" t="s">
        <v>611</v>
      </c>
      <c r="C173" t="s">
        <v>163</v>
      </c>
      <c r="D173" s="122" t="s">
        <v>736</v>
      </c>
      <c r="E173" s="103">
        <v>40941</v>
      </c>
      <c r="F173" s="37">
        <v>1</v>
      </c>
      <c r="G173" s="37">
        <v>1</v>
      </c>
    </row>
    <row r="174" spans="1:8" ht="12.75">
      <c r="A174" s="141">
        <v>164</v>
      </c>
      <c r="B174" s="119" t="s">
        <v>354</v>
      </c>
      <c r="C174" t="s">
        <v>163</v>
      </c>
      <c r="D174" s="122" t="s">
        <v>747</v>
      </c>
      <c r="E174" s="103">
        <v>40946</v>
      </c>
      <c r="F174" s="37">
        <v>1</v>
      </c>
      <c r="H174" s="37">
        <v>1</v>
      </c>
    </row>
    <row r="175" spans="1:6" ht="12.75">
      <c r="A175" s="141">
        <v>165</v>
      </c>
      <c r="B175" s="119" t="s">
        <v>621</v>
      </c>
      <c r="C175" t="s">
        <v>163</v>
      </c>
      <c r="D175" s="122" t="s">
        <v>738</v>
      </c>
      <c r="E175" s="103">
        <v>41054</v>
      </c>
      <c r="F175" s="37">
        <v>1</v>
      </c>
    </row>
    <row r="176" spans="1:6" ht="12.75">
      <c r="A176" s="141">
        <v>166</v>
      </c>
      <c r="B176" s="119" t="s">
        <v>348</v>
      </c>
      <c r="C176" t="s">
        <v>163</v>
      </c>
      <c r="D176" s="122" t="s">
        <v>748</v>
      </c>
      <c r="E176" s="103">
        <v>41060</v>
      </c>
      <c r="F176" s="37">
        <v>1</v>
      </c>
    </row>
    <row r="177" spans="1:6" ht="12.75">
      <c r="A177" s="141">
        <v>167</v>
      </c>
      <c r="B177" s="119" t="s">
        <v>348</v>
      </c>
      <c r="C177" t="s">
        <v>163</v>
      </c>
      <c r="D177" s="122" t="s">
        <v>739</v>
      </c>
      <c r="E177" s="103">
        <v>41060</v>
      </c>
      <c r="F177" s="37">
        <v>1</v>
      </c>
    </row>
    <row r="178" spans="1:7" ht="12.75">
      <c r="A178" s="141">
        <v>168</v>
      </c>
      <c r="B178" s="119" t="s">
        <v>740</v>
      </c>
      <c r="C178" t="s">
        <v>163</v>
      </c>
      <c r="D178" s="122" t="s">
        <v>741</v>
      </c>
      <c r="E178" s="103">
        <v>41071</v>
      </c>
      <c r="F178" s="37">
        <v>1</v>
      </c>
      <c r="G178" s="37">
        <v>1</v>
      </c>
    </row>
    <row r="179" spans="1:7" ht="12.75">
      <c r="A179" s="141">
        <v>169</v>
      </c>
      <c r="B179" s="119" t="s">
        <v>611</v>
      </c>
      <c r="C179" t="s">
        <v>163</v>
      </c>
      <c r="D179" s="122" t="s">
        <v>742</v>
      </c>
      <c r="E179" s="103">
        <v>41086</v>
      </c>
      <c r="F179" s="37">
        <v>1</v>
      </c>
      <c r="G179" s="37">
        <v>1</v>
      </c>
    </row>
    <row r="180" spans="1:9" ht="12.75">
      <c r="A180" s="141">
        <v>170</v>
      </c>
      <c r="B180" s="119" t="s">
        <v>743</v>
      </c>
      <c r="C180" t="s">
        <v>163</v>
      </c>
      <c r="D180" s="122" t="s">
        <v>745</v>
      </c>
      <c r="E180" s="103">
        <v>41103</v>
      </c>
      <c r="I180" s="37">
        <v>1</v>
      </c>
    </row>
    <row r="181" spans="1:6" ht="12.75">
      <c r="A181" s="141">
        <v>171</v>
      </c>
      <c r="B181" s="119" t="s">
        <v>197</v>
      </c>
      <c r="C181" t="s">
        <v>163</v>
      </c>
      <c r="D181" s="122" t="s">
        <v>746</v>
      </c>
      <c r="E181" s="103">
        <v>41110</v>
      </c>
      <c r="F181" s="37">
        <v>1</v>
      </c>
    </row>
    <row r="182" spans="1:8" ht="12.75">
      <c r="A182" s="141">
        <v>172</v>
      </c>
      <c r="B182" s="119" t="s">
        <v>749</v>
      </c>
      <c r="C182" t="s">
        <v>163</v>
      </c>
      <c r="D182" s="122" t="s">
        <v>750</v>
      </c>
      <c r="E182" s="103">
        <v>41114</v>
      </c>
      <c r="F182" s="37">
        <v>1</v>
      </c>
      <c r="G182" s="37">
        <v>1</v>
      </c>
      <c r="H182" s="37">
        <v>1</v>
      </c>
    </row>
    <row r="183" spans="1:8" ht="12.75">
      <c r="A183" s="141">
        <v>173</v>
      </c>
      <c r="B183" s="119" t="s">
        <v>425</v>
      </c>
      <c r="C183" t="s">
        <v>163</v>
      </c>
      <c r="D183" s="122" t="s">
        <v>776</v>
      </c>
      <c r="E183" s="103">
        <v>41130</v>
      </c>
      <c r="G183" s="37">
        <v>1</v>
      </c>
      <c r="H183" s="37">
        <v>1</v>
      </c>
    </row>
    <row r="184" spans="1:8" ht="12.75">
      <c r="A184" s="141">
        <v>174</v>
      </c>
      <c r="B184" s="119" t="s">
        <v>767</v>
      </c>
      <c r="C184" t="s">
        <v>163</v>
      </c>
      <c r="D184" s="122" t="s">
        <v>777</v>
      </c>
      <c r="E184" s="103">
        <v>41142</v>
      </c>
      <c r="F184" s="37">
        <v>1</v>
      </c>
      <c r="H184" s="37">
        <v>1</v>
      </c>
    </row>
    <row r="185" spans="1:9" ht="12.75">
      <c r="A185" s="141">
        <v>175</v>
      </c>
      <c r="B185" s="119" t="s">
        <v>743</v>
      </c>
      <c r="C185" t="s">
        <v>163</v>
      </c>
      <c r="D185" s="122" t="s">
        <v>778</v>
      </c>
      <c r="E185" s="103">
        <v>41162</v>
      </c>
      <c r="I185" s="37">
        <v>1</v>
      </c>
    </row>
    <row r="186" spans="1:8" ht="12.75">
      <c r="A186" s="141">
        <v>176</v>
      </c>
      <c r="B186" s="119" t="s">
        <v>540</v>
      </c>
      <c r="C186" t="s">
        <v>163</v>
      </c>
      <c r="D186" s="122" t="s">
        <v>779</v>
      </c>
      <c r="E186" s="103">
        <v>41162</v>
      </c>
      <c r="F186" s="37">
        <v>1</v>
      </c>
      <c r="H186" s="37">
        <v>1</v>
      </c>
    </row>
    <row r="187" spans="1:6" ht="12.75">
      <c r="A187" s="141">
        <v>177</v>
      </c>
      <c r="B187" s="119" t="s">
        <v>700</v>
      </c>
      <c r="C187" t="s">
        <v>163</v>
      </c>
      <c r="D187" s="122" t="s">
        <v>780</v>
      </c>
      <c r="E187" s="103">
        <v>41186</v>
      </c>
      <c r="F187" s="37">
        <v>1</v>
      </c>
    </row>
    <row r="188" spans="1:7" ht="12.75">
      <c r="A188" s="141">
        <v>178</v>
      </c>
      <c r="B188" s="119" t="s">
        <v>769</v>
      </c>
      <c r="C188" t="s">
        <v>163</v>
      </c>
      <c r="D188" s="122" t="s">
        <v>781</v>
      </c>
      <c r="E188" s="103">
        <v>41212</v>
      </c>
      <c r="F188" s="37">
        <v>1</v>
      </c>
      <c r="G188" s="37">
        <v>1</v>
      </c>
    </row>
    <row r="189" spans="1:7" ht="12.75">
      <c r="A189" s="141">
        <v>179</v>
      </c>
      <c r="B189" s="119" t="s">
        <v>769</v>
      </c>
      <c r="C189" t="s">
        <v>163</v>
      </c>
      <c r="D189" s="122" t="s">
        <v>782</v>
      </c>
      <c r="E189" s="103">
        <v>41212</v>
      </c>
      <c r="F189" s="37">
        <v>1</v>
      </c>
      <c r="G189" s="37">
        <v>1</v>
      </c>
    </row>
    <row r="190" spans="1:6" ht="12.75">
      <c r="A190" s="141">
        <v>180</v>
      </c>
      <c r="B190" s="119" t="s">
        <v>770</v>
      </c>
      <c r="C190" t="s">
        <v>163</v>
      </c>
      <c r="D190" s="122" t="s">
        <v>783</v>
      </c>
      <c r="E190" s="103">
        <v>41215</v>
      </c>
      <c r="F190" s="37">
        <v>1</v>
      </c>
    </row>
    <row r="191" spans="1:6" ht="12.75">
      <c r="A191" s="141">
        <v>181</v>
      </c>
      <c r="B191" s="119" t="s">
        <v>704</v>
      </c>
      <c r="C191" t="s">
        <v>163</v>
      </c>
      <c r="D191" s="122" t="s">
        <v>784</v>
      </c>
      <c r="E191" s="103">
        <v>41219</v>
      </c>
      <c r="F191" s="37">
        <v>1</v>
      </c>
    </row>
    <row r="192" spans="1:9" ht="12.75">
      <c r="A192" s="141">
        <v>182</v>
      </c>
      <c r="B192" s="119" t="s">
        <v>344</v>
      </c>
      <c r="C192" t="s">
        <v>163</v>
      </c>
      <c r="D192" s="122" t="s">
        <v>785</v>
      </c>
      <c r="E192" s="103">
        <v>41233</v>
      </c>
      <c r="I192" s="37">
        <v>1</v>
      </c>
    </row>
    <row r="193" spans="1:6" ht="12.75">
      <c r="A193" s="141">
        <v>183</v>
      </c>
      <c r="B193" s="119" t="s">
        <v>704</v>
      </c>
      <c r="C193" t="s">
        <v>163</v>
      </c>
      <c r="D193" s="122" t="s">
        <v>786</v>
      </c>
      <c r="E193" s="103">
        <v>41235</v>
      </c>
      <c r="F193" s="37">
        <v>1</v>
      </c>
    </row>
    <row r="194" spans="1:9" ht="12.75">
      <c r="A194" s="141">
        <v>184</v>
      </c>
      <c r="B194" s="119" t="s">
        <v>743</v>
      </c>
      <c r="C194" t="s">
        <v>163</v>
      </c>
      <c r="D194" s="122" t="s">
        <v>787</v>
      </c>
      <c r="E194" s="103">
        <v>41240</v>
      </c>
      <c r="I194" s="37">
        <v>1</v>
      </c>
    </row>
    <row r="195" spans="1:8" ht="12.75">
      <c r="A195" s="141">
        <v>185</v>
      </c>
      <c r="B195" s="119" t="s">
        <v>772</v>
      </c>
      <c r="C195" t="s">
        <v>163</v>
      </c>
      <c r="D195" s="122" t="s">
        <v>788</v>
      </c>
      <c r="E195" s="103">
        <v>41242</v>
      </c>
      <c r="G195" s="37">
        <v>1</v>
      </c>
      <c r="H195" s="37">
        <v>1</v>
      </c>
    </row>
    <row r="196" spans="1:8" ht="12.75">
      <c r="A196" s="141">
        <v>186</v>
      </c>
      <c r="B196" s="119" t="s">
        <v>280</v>
      </c>
      <c r="C196" t="s">
        <v>163</v>
      </c>
      <c r="D196" s="122" t="s">
        <v>789</v>
      </c>
      <c r="E196" s="103">
        <v>41263</v>
      </c>
      <c r="F196" s="37">
        <v>1</v>
      </c>
      <c r="H196" s="37">
        <v>1</v>
      </c>
    </row>
    <row r="197" spans="1:7" ht="12.75">
      <c r="A197" s="141">
        <v>187</v>
      </c>
      <c r="B197" s="119" t="s">
        <v>773</v>
      </c>
      <c r="C197" t="s">
        <v>163</v>
      </c>
      <c r="D197" s="122" t="s">
        <v>790</v>
      </c>
      <c r="E197" s="103">
        <v>41270</v>
      </c>
      <c r="F197" s="37">
        <v>1</v>
      </c>
      <c r="G197" s="37">
        <v>1</v>
      </c>
    </row>
    <row r="198" spans="1:6" ht="12.75">
      <c r="A198" s="141">
        <v>188</v>
      </c>
      <c r="B198" s="119" t="s">
        <v>105</v>
      </c>
      <c r="C198" t="s">
        <v>163</v>
      </c>
      <c r="D198" s="122" t="s">
        <v>850</v>
      </c>
      <c r="E198" s="103">
        <v>41284</v>
      </c>
      <c r="F198" s="37">
        <v>1</v>
      </c>
    </row>
    <row r="199" spans="1:6" ht="12.75">
      <c r="A199" s="141">
        <v>189</v>
      </c>
      <c r="B199" s="119" t="s">
        <v>705</v>
      </c>
      <c r="C199" t="s">
        <v>163</v>
      </c>
      <c r="D199" s="122" t="s">
        <v>851</v>
      </c>
      <c r="E199" s="103">
        <v>41289</v>
      </c>
      <c r="F199" s="37">
        <v>1</v>
      </c>
    </row>
    <row r="200" spans="1:6" ht="12.75">
      <c r="A200" s="141">
        <v>190</v>
      </c>
      <c r="B200" s="119" t="s">
        <v>705</v>
      </c>
      <c r="C200" t="s">
        <v>163</v>
      </c>
      <c r="D200" s="122" t="s">
        <v>852</v>
      </c>
      <c r="E200" s="103">
        <v>41289</v>
      </c>
      <c r="F200" s="37">
        <v>1</v>
      </c>
    </row>
    <row r="201" spans="1:6" ht="12.75">
      <c r="A201" s="141">
        <v>191</v>
      </c>
      <c r="B201" s="119" t="s">
        <v>801</v>
      </c>
      <c r="C201" t="s">
        <v>163</v>
      </c>
      <c r="D201" s="122" t="s">
        <v>853</v>
      </c>
      <c r="E201" s="103">
        <v>41534</v>
      </c>
      <c r="F201" s="37">
        <v>1</v>
      </c>
    </row>
    <row r="202" spans="1:9" ht="12.75">
      <c r="A202" s="141">
        <v>192</v>
      </c>
      <c r="B202" s="119" t="s">
        <v>455</v>
      </c>
      <c r="C202" t="s">
        <v>163</v>
      </c>
      <c r="D202" s="122" t="s">
        <v>854</v>
      </c>
      <c r="E202" s="103">
        <v>41352</v>
      </c>
      <c r="F202" s="37">
        <v>1</v>
      </c>
      <c r="I202" s="37">
        <v>1</v>
      </c>
    </row>
    <row r="203" spans="1:6" ht="12.75">
      <c r="A203" s="141">
        <v>193</v>
      </c>
      <c r="B203" s="119" t="s">
        <v>837</v>
      </c>
      <c r="C203" t="s">
        <v>163</v>
      </c>
      <c r="D203" s="122" t="s">
        <v>855</v>
      </c>
      <c r="E203" s="103">
        <v>41431</v>
      </c>
      <c r="F203" s="37">
        <v>1</v>
      </c>
    </row>
    <row r="204" spans="1:6" ht="12.75">
      <c r="A204" s="141">
        <v>194</v>
      </c>
      <c r="B204" s="119" t="s">
        <v>838</v>
      </c>
      <c r="C204" t="s">
        <v>163</v>
      </c>
      <c r="D204" s="122" t="s">
        <v>856</v>
      </c>
      <c r="E204" s="103">
        <v>41438</v>
      </c>
      <c r="F204" s="37">
        <v>1</v>
      </c>
    </row>
    <row r="205" spans="1:7" ht="12.75">
      <c r="A205" s="141">
        <v>195</v>
      </c>
      <c r="B205" s="119" t="s">
        <v>620</v>
      </c>
      <c r="C205" t="s">
        <v>163</v>
      </c>
      <c r="D205" s="122" t="s">
        <v>857</v>
      </c>
      <c r="E205" s="103">
        <v>41450</v>
      </c>
      <c r="F205" s="37">
        <v>1</v>
      </c>
      <c r="G205" s="37">
        <v>1</v>
      </c>
    </row>
    <row r="206" spans="1:6" ht="12.75">
      <c r="A206" s="141">
        <v>196</v>
      </c>
      <c r="B206" s="119" t="s">
        <v>540</v>
      </c>
      <c r="C206" t="s">
        <v>163</v>
      </c>
      <c r="D206" s="122" t="s">
        <v>858</v>
      </c>
      <c r="E206" s="103">
        <v>41460</v>
      </c>
      <c r="F206" s="37">
        <v>1</v>
      </c>
    </row>
    <row r="207" spans="1:6" ht="12.75">
      <c r="A207" s="141">
        <v>197</v>
      </c>
      <c r="B207" s="119" t="s">
        <v>256</v>
      </c>
      <c r="C207" t="s">
        <v>163</v>
      </c>
      <c r="D207" s="122" t="s">
        <v>859</v>
      </c>
      <c r="E207" s="103">
        <v>41485</v>
      </c>
      <c r="F207" s="37">
        <v>1</v>
      </c>
    </row>
    <row r="208" spans="1:6" ht="12.75">
      <c r="A208" s="141">
        <v>198</v>
      </c>
      <c r="B208" s="119" t="s">
        <v>544</v>
      </c>
      <c r="C208" t="s">
        <v>163</v>
      </c>
      <c r="D208" s="122" t="s">
        <v>853</v>
      </c>
      <c r="E208" s="103">
        <v>41534</v>
      </c>
      <c r="F208" s="37">
        <v>1</v>
      </c>
    </row>
    <row r="209" spans="1:6" ht="12.75">
      <c r="A209" s="141">
        <v>199</v>
      </c>
      <c r="B209" s="119" t="s">
        <v>839</v>
      </c>
      <c r="C209" t="s">
        <v>163</v>
      </c>
      <c r="D209" s="122" t="s">
        <v>860</v>
      </c>
      <c r="E209" s="103">
        <v>41499</v>
      </c>
      <c r="F209" s="37">
        <v>1</v>
      </c>
    </row>
    <row r="210" spans="1:6" ht="12.75">
      <c r="A210" s="141">
        <v>200</v>
      </c>
      <c r="B210" s="119" t="s">
        <v>544</v>
      </c>
      <c r="C210" t="s">
        <v>163</v>
      </c>
      <c r="D210" s="122" t="s">
        <v>861</v>
      </c>
      <c r="E210" s="103">
        <v>41548</v>
      </c>
      <c r="F210" s="37">
        <v>1</v>
      </c>
    </row>
    <row r="211" spans="1:8" ht="12.75">
      <c r="A211" s="141">
        <v>201</v>
      </c>
      <c r="B211" s="119" t="s">
        <v>840</v>
      </c>
      <c r="C211" t="s">
        <v>163</v>
      </c>
      <c r="D211" s="122" t="s">
        <v>862</v>
      </c>
      <c r="E211" s="103">
        <v>41549</v>
      </c>
      <c r="G211" s="37">
        <v>1</v>
      </c>
      <c r="H211" s="37">
        <v>1</v>
      </c>
    </row>
    <row r="212" spans="1:8" ht="12.75">
      <c r="A212" s="141">
        <v>202</v>
      </c>
      <c r="B212" s="119" t="s">
        <v>842</v>
      </c>
      <c r="C212" t="s">
        <v>163</v>
      </c>
      <c r="D212" s="122" t="s">
        <v>863</v>
      </c>
      <c r="E212" s="103">
        <v>41561</v>
      </c>
      <c r="H212" s="37">
        <v>1</v>
      </c>
    </row>
    <row r="213" spans="1:7" ht="12.75">
      <c r="A213" s="141">
        <v>203</v>
      </c>
      <c r="B213" s="119" t="s">
        <v>620</v>
      </c>
      <c r="C213" t="s">
        <v>163</v>
      </c>
      <c r="D213" s="122" t="s">
        <v>864</v>
      </c>
      <c r="E213" s="103">
        <v>41561</v>
      </c>
      <c r="F213" s="37">
        <v>1</v>
      </c>
      <c r="G213" s="37">
        <v>1</v>
      </c>
    </row>
    <row r="214" spans="1:6" ht="12.75">
      <c r="A214" s="141">
        <v>204</v>
      </c>
      <c r="B214" s="119" t="s">
        <v>844</v>
      </c>
      <c r="C214" t="s">
        <v>163</v>
      </c>
      <c r="D214" s="122" t="s">
        <v>865</v>
      </c>
      <c r="E214" s="103">
        <v>41597</v>
      </c>
      <c r="F214" s="37">
        <v>1</v>
      </c>
    </row>
    <row r="215" spans="1:8" ht="12.75">
      <c r="A215" s="141">
        <v>205</v>
      </c>
      <c r="B215" s="119" t="s">
        <v>846</v>
      </c>
      <c r="C215" t="s">
        <v>163</v>
      </c>
      <c r="D215" s="122" t="s">
        <v>866</v>
      </c>
      <c r="E215" s="103">
        <v>41599</v>
      </c>
      <c r="H215" s="37">
        <v>1</v>
      </c>
    </row>
    <row r="216" spans="1:8" ht="12.75">
      <c r="A216" s="141">
        <v>206</v>
      </c>
      <c r="B216" s="119" t="s">
        <v>806</v>
      </c>
      <c r="C216" t="s">
        <v>163</v>
      </c>
      <c r="D216" s="122" t="s">
        <v>867</v>
      </c>
      <c r="E216" s="103">
        <v>41604</v>
      </c>
      <c r="H216" s="37">
        <v>1</v>
      </c>
    </row>
    <row r="217" spans="1:6" ht="12.75">
      <c r="A217" s="141">
        <v>207</v>
      </c>
      <c r="B217" s="119" t="s">
        <v>622</v>
      </c>
      <c r="C217" t="s">
        <v>163</v>
      </c>
      <c r="D217" s="122" t="s">
        <v>868</v>
      </c>
      <c r="E217" s="103">
        <v>41626</v>
      </c>
      <c r="F217" s="37">
        <v>1</v>
      </c>
    </row>
    <row r="218" spans="1:6" ht="12.75">
      <c r="A218" s="141">
        <v>208</v>
      </c>
      <c r="B218" s="119" t="s">
        <v>610</v>
      </c>
      <c r="C218" t="s">
        <v>163</v>
      </c>
      <c r="D218" s="122" t="s">
        <v>869</v>
      </c>
      <c r="E218" s="103">
        <v>41626</v>
      </c>
      <c r="F218" s="37">
        <v>1</v>
      </c>
    </row>
    <row r="219" spans="1:9" ht="12.75">
      <c r="A219" s="141">
        <v>209</v>
      </c>
      <c r="B219" s="119" t="s">
        <v>455</v>
      </c>
      <c r="C219" t="s">
        <v>163</v>
      </c>
      <c r="D219" s="122" t="s">
        <v>870</v>
      </c>
      <c r="E219" s="103">
        <v>41627</v>
      </c>
      <c r="F219" s="37">
        <v>1</v>
      </c>
      <c r="I219" s="37">
        <v>1</v>
      </c>
    </row>
    <row r="220" spans="1:6" ht="12.75">
      <c r="A220" s="141">
        <v>210</v>
      </c>
      <c r="B220" s="119" t="s">
        <v>847</v>
      </c>
      <c r="C220" t="s">
        <v>163</v>
      </c>
      <c r="D220" s="122" t="s">
        <v>871</v>
      </c>
      <c r="E220" s="103">
        <v>41631</v>
      </c>
      <c r="F220" s="37">
        <v>1</v>
      </c>
    </row>
    <row r="221" spans="1:9" ht="12.75">
      <c r="A221" s="141">
        <v>211</v>
      </c>
      <c r="B221" s="119" t="s">
        <v>848</v>
      </c>
      <c r="C221" t="s">
        <v>163</v>
      </c>
      <c r="D221" s="122" t="s">
        <v>872</v>
      </c>
      <c r="E221" s="103">
        <v>41638</v>
      </c>
      <c r="F221" s="37">
        <v>1</v>
      </c>
      <c r="I221" s="37">
        <v>1</v>
      </c>
    </row>
    <row r="222" spans="1:8" ht="12.75">
      <c r="A222" s="141">
        <v>212</v>
      </c>
      <c r="B222" s="119" t="s">
        <v>934</v>
      </c>
      <c r="C222" t="s">
        <v>109</v>
      </c>
      <c r="D222" s="122" t="s">
        <v>936</v>
      </c>
      <c r="E222" s="103">
        <v>41648</v>
      </c>
      <c r="H222" s="37">
        <v>1</v>
      </c>
    </row>
    <row r="223" spans="1:7" ht="12.75">
      <c r="A223" s="141">
        <v>213</v>
      </c>
      <c r="B223" s="119" t="s">
        <v>803</v>
      </c>
      <c r="C223" t="s">
        <v>109</v>
      </c>
      <c r="D223" s="122" t="s">
        <v>937</v>
      </c>
      <c r="E223" s="103">
        <v>41683</v>
      </c>
      <c r="F223" s="37">
        <v>1</v>
      </c>
      <c r="G223" s="37">
        <v>1</v>
      </c>
    </row>
    <row r="224" spans="1:6" ht="12.75">
      <c r="A224" s="141">
        <v>214</v>
      </c>
      <c r="B224" s="119" t="s">
        <v>813</v>
      </c>
      <c r="C224" t="s">
        <v>109</v>
      </c>
      <c r="D224" s="122" t="s">
        <v>938</v>
      </c>
      <c r="E224" s="103">
        <v>41688</v>
      </c>
      <c r="F224" s="37">
        <v>1</v>
      </c>
    </row>
    <row r="225" spans="1:7" ht="12.75">
      <c r="A225" s="141">
        <v>215</v>
      </c>
      <c r="B225" s="119" t="s">
        <v>987</v>
      </c>
      <c r="C225" t="s">
        <v>109</v>
      </c>
      <c r="D225" s="122" t="s">
        <v>942</v>
      </c>
      <c r="E225" s="103">
        <v>41689</v>
      </c>
      <c r="F225" s="37">
        <v>1</v>
      </c>
      <c r="G225" s="37">
        <v>1</v>
      </c>
    </row>
    <row r="226" spans="1:6" ht="12.75">
      <c r="A226" s="141">
        <v>216</v>
      </c>
      <c r="B226" s="119" t="s">
        <v>540</v>
      </c>
      <c r="C226" t="s">
        <v>109</v>
      </c>
      <c r="D226" s="122" t="s">
        <v>943</v>
      </c>
      <c r="E226" s="103">
        <v>41689</v>
      </c>
      <c r="F226" s="37">
        <v>1</v>
      </c>
    </row>
    <row r="227" spans="1:6" ht="12.75">
      <c r="A227" s="141">
        <v>217</v>
      </c>
      <c r="B227" s="119" t="s">
        <v>944</v>
      </c>
      <c r="C227" t="s">
        <v>109</v>
      </c>
      <c r="D227" s="122" t="s">
        <v>946</v>
      </c>
      <c r="E227" s="103">
        <v>41689</v>
      </c>
      <c r="F227" s="37">
        <v>1</v>
      </c>
    </row>
    <row r="228" spans="1:6" ht="12.75">
      <c r="A228" s="141">
        <v>218</v>
      </c>
      <c r="B228" s="119" t="s">
        <v>944</v>
      </c>
      <c r="C228" t="s">
        <v>109</v>
      </c>
      <c r="D228" s="122" t="s">
        <v>947</v>
      </c>
      <c r="E228" s="103">
        <v>41689</v>
      </c>
      <c r="F228" s="37">
        <v>1</v>
      </c>
    </row>
    <row r="229" spans="1:6" ht="12.75">
      <c r="A229" s="141">
        <v>219</v>
      </c>
      <c r="B229" s="119" t="s">
        <v>801</v>
      </c>
      <c r="C229" t="s">
        <v>109</v>
      </c>
      <c r="D229" s="122" t="s">
        <v>948</v>
      </c>
      <c r="E229" s="103">
        <v>41744</v>
      </c>
      <c r="F229" s="37">
        <v>1</v>
      </c>
    </row>
    <row r="230" spans="1:6" ht="12.75">
      <c r="A230" s="141">
        <v>220</v>
      </c>
      <c r="B230" s="119" t="s">
        <v>704</v>
      </c>
      <c r="C230" t="s">
        <v>109</v>
      </c>
      <c r="D230" s="122" t="s">
        <v>949</v>
      </c>
      <c r="E230" s="103">
        <v>41786</v>
      </c>
      <c r="F230" s="37">
        <v>1</v>
      </c>
    </row>
    <row r="231" spans="1:6" ht="12.75">
      <c r="A231" s="141">
        <v>221</v>
      </c>
      <c r="B231" s="119" t="s">
        <v>544</v>
      </c>
      <c r="C231" t="s">
        <v>109</v>
      </c>
      <c r="D231" s="122" t="s">
        <v>950</v>
      </c>
      <c r="E231" s="103">
        <v>41788</v>
      </c>
      <c r="F231" s="37">
        <v>1</v>
      </c>
    </row>
    <row r="232" spans="1:6" ht="12.75">
      <c r="A232" s="141">
        <v>222</v>
      </c>
      <c r="B232" s="119" t="s">
        <v>544</v>
      </c>
      <c r="C232" t="s">
        <v>109</v>
      </c>
      <c r="D232" s="122" t="s">
        <v>950</v>
      </c>
      <c r="E232" s="103">
        <v>41788</v>
      </c>
      <c r="F232" s="37">
        <v>1</v>
      </c>
    </row>
    <row r="233" spans="1:6" ht="12.75">
      <c r="A233" s="141">
        <v>223</v>
      </c>
      <c r="B233" s="119" t="s">
        <v>818</v>
      </c>
      <c r="C233" t="s">
        <v>109</v>
      </c>
      <c r="D233" s="122" t="s">
        <v>951</v>
      </c>
      <c r="E233" s="103">
        <v>41809</v>
      </c>
      <c r="F233" s="37">
        <v>1</v>
      </c>
    </row>
    <row r="234" spans="1:6" ht="12.75">
      <c r="A234" s="141">
        <v>224</v>
      </c>
      <c r="B234" s="119" t="s">
        <v>817</v>
      </c>
      <c r="C234" t="s">
        <v>109</v>
      </c>
      <c r="D234" s="122" t="s">
        <v>953</v>
      </c>
      <c r="E234" s="103">
        <v>41814</v>
      </c>
      <c r="F234" s="37">
        <v>1</v>
      </c>
    </row>
    <row r="235" spans="1:6" ht="12.75">
      <c r="A235" s="141">
        <v>225</v>
      </c>
      <c r="B235" s="119" t="s">
        <v>704</v>
      </c>
      <c r="C235" t="s">
        <v>109</v>
      </c>
      <c r="D235" s="122" t="s">
        <v>954</v>
      </c>
      <c r="E235" s="103">
        <v>41837</v>
      </c>
      <c r="F235" s="37">
        <v>1</v>
      </c>
    </row>
    <row r="236" spans="1:8" ht="12.75">
      <c r="A236" s="141">
        <v>226</v>
      </c>
      <c r="B236" s="119" t="s">
        <v>955</v>
      </c>
      <c r="C236" t="s">
        <v>109</v>
      </c>
      <c r="D236" s="122" t="s">
        <v>957</v>
      </c>
      <c r="E236" s="103">
        <v>41837</v>
      </c>
      <c r="H236" s="37">
        <v>1</v>
      </c>
    </row>
    <row r="237" spans="1:6" ht="12.75">
      <c r="A237" s="141">
        <v>227</v>
      </c>
      <c r="B237" s="119" t="s">
        <v>958</v>
      </c>
      <c r="C237" t="s">
        <v>109</v>
      </c>
      <c r="D237" s="122" t="s">
        <v>960</v>
      </c>
      <c r="E237" s="103">
        <v>41849</v>
      </c>
      <c r="F237" s="37">
        <v>1</v>
      </c>
    </row>
    <row r="238" spans="1:9" ht="12.75">
      <c r="A238" s="141">
        <v>228</v>
      </c>
      <c r="B238" s="119" t="s">
        <v>961</v>
      </c>
      <c r="C238" t="s">
        <v>109</v>
      </c>
      <c r="D238" s="122" t="s">
        <v>963</v>
      </c>
      <c r="E238" s="103">
        <v>41855</v>
      </c>
      <c r="H238" s="37">
        <v>1</v>
      </c>
      <c r="I238" s="37">
        <v>1</v>
      </c>
    </row>
    <row r="239" spans="1:9" ht="12.75">
      <c r="A239" s="141">
        <v>229</v>
      </c>
      <c r="B239" s="119" t="s">
        <v>743</v>
      </c>
      <c r="C239" t="s">
        <v>109</v>
      </c>
      <c r="D239" s="122" t="s">
        <v>964</v>
      </c>
      <c r="E239" s="103">
        <v>41899</v>
      </c>
      <c r="I239" s="37">
        <v>1</v>
      </c>
    </row>
    <row r="240" spans="1:6" ht="12.75">
      <c r="A240" s="141">
        <v>230</v>
      </c>
      <c r="B240" s="119" t="s">
        <v>804</v>
      </c>
      <c r="C240" t="s">
        <v>109</v>
      </c>
      <c r="D240" s="122" t="s">
        <v>966</v>
      </c>
      <c r="E240" s="103">
        <v>41899</v>
      </c>
      <c r="F240" s="37">
        <v>1</v>
      </c>
    </row>
    <row r="241" spans="1:6" ht="12.75">
      <c r="A241" s="141">
        <v>231</v>
      </c>
      <c r="B241" s="119" t="s">
        <v>804</v>
      </c>
      <c r="C241" t="s">
        <v>109</v>
      </c>
      <c r="D241" s="122" t="s">
        <v>967</v>
      </c>
      <c r="E241" s="103">
        <v>41899</v>
      </c>
      <c r="F241" s="37">
        <v>1</v>
      </c>
    </row>
    <row r="242" spans="1:8" ht="12.75">
      <c r="A242" s="141">
        <v>232</v>
      </c>
      <c r="B242" s="119" t="s">
        <v>968</v>
      </c>
      <c r="C242" t="s">
        <v>109</v>
      </c>
      <c r="D242" s="122" t="s">
        <v>969</v>
      </c>
      <c r="E242" s="103">
        <v>41914</v>
      </c>
      <c r="H242" s="37">
        <v>1</v>
      </c>
    </row>
    <row r="243" spans="1:6" ht="12.75">
      <c r="A243" s="141">
        <v>233</v>
      </c>
      <c r="B243" s="119" t="s">
        <v>704</v>
      </c>
      <c r="C243" t="s">
        <v>109</v>
      </c>
      <c r="D243" s="122" t="s">
        <v>970</v>
      </c>
      <c r="E243" s="103">
        <v>41919</v>
      </c>
      <c r="F243" s="37">
        <v>1</v>
      </c>
    </row>
    <row r="244" spans="1:7" ht="12.75">
      <c r="A244" s="141">
        <v>234</v>
      </c>
      <c r="B244" s="119" t="s">
        <v>456</v>
      </c>
      <c r="C244" t="s">
        <v>109</v>
      </c>
      <c r="D244" s="122" t="s">
        <v>971</v>
      </c>
      <c r="E244" s="103">
        <v>41933</v>
      </c>
      <c r="F244" s="37">
        <v>1</v>
      </c>
      <c r="G244" s="37">
        <v>1</v>
      </c>
    </row>
    <row r="245" spans="1:7" ht="12.75">
      <c r="A245" s="141">
        <v>235</v>
      </c>
      <c r="B245" s="119" t="s">
        <v>456</v>
      </c>
      <c r="C245" t="s">
        <v>109</v>
      </c>
      <c r="D245" s="122" t="s">
        <v>972</v>
      </c>
      <c r="E245" s="103">
        <v>41933</v>
      </c>
      <c r="F245" s="37">
        <v>1</v>
      </c>
      <c r="G245" s="37">
        <v>1</v>
      </c>
    </row>
    <row r="246" spans="1:9" ht="12.75">
      <c r="A246" s="141">
        <v>236</v>
      </c>
      <c r="B246" s="119" t="s">
        <v>988</v>
      </c>
      <c r="C246" t="s">
        <v>109</v>
      </c>
      <c r="D246" s="122" t="s">
        <v>973</v>
      </c>
      <c r="E246" s="103">
        <v>41947</v>
      </c>
      <c r="F246" s="37">
        <v>1</v>
      </c>
      <c r="I246" s="37">
        <v>1</v>
      </c>
    </row>
    <row r="247" spans="1:6" ht="12.75">
      <c r="A247" s="141">
        <v>237</v>
      </c>
      <c r="B247" s="119" t="s">
        <v>104</v>
      </c>
      <c r="C247" t="s">
        <v>109</v>
      </c>
      <c r="D247" s="122" t="s">
        <v>974</v>
      </c>
      <c r="E247" s="103">
        <v>41954</v>
      </c>
      <c r="F247" s="37">
        <v>1</v>
      </c>
    </row>
    <row r="248" spans="1:6" ht="12.75">
      <c r="A248" s="141">
        <v>238</v>
      </c>
      <c r="B248" s="119" t="s">
        <v>704</v>
      </c>
      <c r="C248" t="s">
        <v>109</v>
      </c>
      <c r="D248" s="122" t="s">
        <v>975</v>
      </c>
      <c r="E248" s="103">
        <v>41954</v>
      </c>
      <c r="F248" s="37">
        <v>1</v>
      </c>
    </row>
    <row r="249" spans="1:6" ht="12.75">
      <c r="A249" s="141">
        <v>239</v>
      </c>
      <c r="B249" s="119" t="s">
        <v>817</v>
      </c>
      <c r="C249" t="s">
        <v>109</v>
      </c>
      <c r="D249" s="122" t="s">
        <v>976</v>
      </c>
      <c r="E249" s="103">
        <v>41975</v>
      </c>
      <c r="F249" s="37">
        <v>1</v>
      </c>
    </row>
    <row r="250" spans="1:7" ht="12.75">
      <c r="A250" s="141">
        <v>240</v>
      </c>
      <c r="B250" s="119" t="s">
        <v>257</v>
      </c>
      <c r="C250" t="s">
        <v>109</v>
      </c>
      <c r="D250" s="122" t="s">
        <v>977</v>
      </c>
      <c r="E250" s="103">
        <v>41991</v>
      </c>
      <c r="G250" s="37">
        <v>1</v>
      </c>
    </row>
    <row r="251" spans="1:9" ht="12.75">
      <c r="A251" s="141">
        <v>241</v>
      </c>
      <c r="B251" s="119" t="s">
        <v>978</v>
      </c>
      <c r="C251" t="s">
        <v>109</v>
      </c>
      <c r="D251" s="122" t="s">
        <v>979</v>
      </c>
      <c r="E251" s="103">
        <v>41991</v>
      </c>
      <c r="I251" s="37">
        <v>1</v>
      </c>
    </row>
    <row r="252" spans="1:6" ht="12.75">
      <c r="A252" s="141">
        <v>242</v>
      </c>
      <c r="B252" s="119" t="s">
        <v>980</v>
      </c>
      <c r="C252" t="s">
        <v>109</v>
      </c>
      <c r="D252" s="122" t="s">
        <v>981</v>
      </c>
      <c r="E252" s="103">
        <v>42002</v>
      </c>
      <c r="F252" s="37">
        <v>1</v>
      </c>
    </row>
    <row r="253" spans="1:6" ht="12.75">
      <c r="A253" s="141">
        <v>243</v>
      </c>
      <c r="B253" s="119" t="s">
        <v>980</v>
      </c>
      <c r="C253" t="s">
        <v>109</v>
      </c>
      <c r="D253" s="122" t="s">
        <v>982</v>
      </c>
      <c r="E253" s="103">
        <v>42002</v>
      </c>
      <c r="F253" s="37">
        <v>1</v>
      </c>
    </row>
    <row r="254" spans="1:8" ht="12.75">
      <c r="A254" s="141">
        <v>244</v>
      </c>
      <c r="B254" s="119" t="s">
        <v>907</v>
      </c>
      <c r="C254" t="s">
        <v>109</v>
      </c>
      <c r="D254" s="122" t="s">
        <v>984</v>
      </c>
      <c r="E254" s="103">
        <v>42002</v>
      </c>
      <c r="F254" s="37">
        <v>1</v>
      </c>
      <c r="H254" s="37">
        <v>1</v>
      </c>
    </row>
    <row r="255" spans="1:8" ht="12.75">
      <c r="A255" s="141">
        <v>245</v>
      </c>
      <c r="B255" s="119" t="s">
        <v>907</v>
      </c>
      <c r="C255" t="s">
        <v>109</v>
      </c>
      <c r="D255" s="122" t="s">
        <v>985</v>
      </c>
      <c r="E255" s="103">
        <v>42002</v>
      </c>
      <c r="F255" s="37">
        <v>1</v>
      </c>
      <c r="H255" s="37">
        <v>1</v>
      </c>
    </row>
    <row r="256" spans="1:9" ht="12.75">
      <c r="A256" s="141">
        <v>246</v>
      </c>
      <c r="B256" s="22" t="s">
        <v>1076</v>
      </c>
      <c r="C256" s="389" t="s">
        <v>109</v>
      </c>
      <c r="D256" s="390" t="s">
        <v>1036</v>
      </c>
      <c r="E256" s="155">
        <v>42010</v>
      </c>
      <c r="F256" s="386">
        <v>1</v>
      </c>
      <c r="G256" s="387"/>
      <c r="H256" s="387"/>
      <c r="I256" s="387"/>
    </row>
    <row r="257" spans="1:9" ht="12.75">
      <c r="A257" s="141">
        <v>247</v>
      </c>
      <c r="B257" s="22" t="s">
        <v>1034</v>
      </c>
      <c r="C257" s="389" t="s">
        <v>109</v>
      </c>
      <c r="D257" s="180" t="s">
        <v>1037</v>
      </c>
      <c r="E257" s="155">
        <v>42010</v>
      </c>
      <c r="F257" s="386">
        <v>1</v>
      </c>
      <c r="G257" s="387">
        <v>1</v>
      </c>
      <c r="H257" s="387"/>
      <c r="I257" s="387"/>
    </row>
    <row r="258" spans="1:9" ht="12.75">
      <c r="A258" s="141">
        <v>248</v>
      </c>
      <c r="B258" s="22" t="s">
        <v>1034</v>
      </c>
      <c r="C258" s="389" t="s">
        <v>109</v>
      </c>
      <c r="D258" s="180" t="s">
        <v>1038</v>
      </c>
      <c r="E258" s="155">
        <v>42010</v>
      </c>
      <c r="F258" s="386">
        <v>1</v>
      </c>
      <c r="G258" s="387">
        <v>1</v>
      </c>
      <c r="H258" s="387"/>
      <c r="I258" s="387"/>
    </row>
    <row r="259" spans="1:9" ht="12.75">
      <c r="A259" s="141">
        <v>249</v>
      </c>
      <c r="B259" s="22" t="s">
        <v>1077</v>
      </c>
      <c r="C259" s="389" t="s">
        <v>109</v>
      </c>
      <c r="D259" s="180" t="s">
        <v>1039</v>
      </c>
      <c r="E259" s="155">
        <v>42017</v>
      </c>
      <c r="F259" s="386">
        <v>1</v>
      </c>
      <c r="G259" s="387"/>
      <c r="H259" s="387"/>
      <c r="I259" s="387">
        <v>1</v>
      </c>
    </row>
    <row r="260" spans="1:9" ht="12.75">
      <c r="A260" s="141">
        <v>250</v>
      </c>
      <c r="B260" s="22" t="s">
        <v>1035</v>
      </c>
      <c r="C260" s="389" t="s">
        <v>109</v>
      </c>
      <c r="D260" s="180" t="s">
        <v>1040</v>
      </c>
      <c r="E260" s="155">
        <v>42031</v>
      </c>
      <c r="F260" s="386"/>
      <c r="G260" s="387"/>
      <c r="H260" s="387"/>
      <c r="I260" s="387">
        <v>1</v>
      </c>
    </row>
    <row r="261" spans="1:9" ht="12.75">
      <c r="A261" s="141">
        <v>251</v>
      </c>
      <c r="B261" s="22" t="s">
        <v>743</v>
      </c>
      <c r="C261" s="389" t="s">
        <v>109</v>
      </c>
      <c r="D261" s="180" t="s">
        <v>1041</v>
      </c>
      <c r="E261" s="155">
        <v>42037</v>
      </c>
      <c r="F261" s="386"/>
      <c r="G261" s="387"/>
      <c r="H261" s="387"/>
      <c r="I261" s="387">
        <v>1</v>
      </c>
    </row>
    <row r="262" spans="1:9" ht="12.75">
      <c r="A262" s="141">
        <v>252</v>
      </c>
      <c r="B262" s="22" t="s">
        <v>743</v>
      </c>
      <c r="C262" s="389" t="s">
        <v>109</v>
      </c>
      <c r="D262" s="180" t="s">
        <v>1042</v>
      </c>
      <c r="E262" s="155">
        <v>42051</v>
      </c>
      <c r="F262" s="386"/>
      <c r="G262" s="387"/>
      <c r="H262" s="387"/>
      <c r="I262" s="387">
        <v>1</v>
      </c>
    </row>
    <row r="263" spans="1:9" ht="12.75">
      <c r="A263" s="141">
        <v>253</v>
      </c>
      <c r="B263" s="22" t="s">
        <v>743</v>
      </c>
      <c r="C263" s="389" t="s">
        <v>109</v>
      </c>
      <c r="D263" s="180" t="s">
        <v>1046</v>
      </c>
      <c r="E263" s="155">
        <v>42065</v>
      </c>
      <c r="F263" s="386"/>
      <c r="G263" s="387"/>
      <c r="H263" s="387"/>
      <c r="I263" s="387">
        <v>1</v>
      </c>
    </row>
    <row r="264" spans="1:9" ht="12.75">
      <c r="A264" s="141">
        <v>254</v>
      </c>
      <c r="B264" s="22" t="s">
        <v>1043</v>
      </c>
      <c r="C264" s="389" t="s">
        <v>109</v>
      </c>
      <c r="D264" s="180" t="s">
        <v>1047</v>
      </c>
      <c r="E264" s="155">
        <v>42073</v>
      </c>
      <c r="F264" s="386">
        <v>1</v>
      </c>
      <c r="G264" s="387"/>
      <c r="H264" s="387">
        <v>1</v>
      </c>
      <c r="I264" s="387"/>
    </row>
    <row r="265" spans="1:9" ht="12.75">
      <c r="A265" s="141">
        <v>255</v>
      </c>
      <c r="B265" s="22" t="s">
        <v>455</v>
      </c>
      <c r="C265" s="389" t="s">
        <v>109</v>
      </c>
      <c r="D265" s="180" t="s">
        <v>1048</v>
      </c>
      <c r="E265" s="155">
        <v>42090</v>
      </c>
      <c r="F265" s="386">
        <v>1</v>
      </c>
      <c r="G265" s="387"/>
      <c r="H265" s="387"/>
      <c r="I265" s="387">
        <v>1</v>
      </c>
    </row>
    <row r="266" spans="1:9" ht="12.75">
      <c r="A266" s="141">
        <v>256</v>
      </c>
      <c r="B266" s="22" t="s">
        <v>455</v>
      </c>
      <c r="C266" s="389" t="s">
        <v>109</v>
      </c>
      <c r="D266" s="180" t="s">
        <v>1049</v>
      </c>
      <c r="E266" s="155">
        <v>42090</v>
      </c>
      <c r="F266" s="386">
        <v>1</v>
      </c>
      <c r="G266" s="387"/>
      <c r="H266" s="387"/>
      <c r="I266" s="387">
        <v>1</v>
      </c>
    </row>
    <row r="267" spans="1:9" ht="12.75">
      <c r="A267" s="141">
        <v>257</v>
      </c>
      <c r="B267" s="22" t="s">
        <v>743</v>
      </c>
      <c r="C267" s="389" t="s">
        <v>109</v>
      </c>
      <c r="D267" s="180" t="s">
        <v>1050</v>
      </c>
      <c r="E267" s="155">
        <v>42121</v>
      </c>
      <c r="F267" s="386"/>
      <c r="G267" s="387"/>
      <c r="H267" s="387"/>
      <c r="I267" s="387">
        <v>1</v>
      </c>
    </row>
    <row r="268" spans="1:9" ht="12.75">
      <c r="A268" s="141">
        <v>258</v>
      </c>
      <c r="B268" s="22" t="s">
        <v>1005</v>
      </c>
      <c r="C268" s="389" t="s">
        <v>1078</v>
      </c>
      <c r="D268" s="180" t="s">
        <v>1052</v>
      </c>
      <c r="E268" s="155">
        <v>42142</v>
      </c>
      <c r="F268" s="386">
        <v>1</v>
      </c>
      <c r="G268" s="387"/>
      <c r="H268" s="387"/>
      <c r="I268" s="387"/>
    </row>
    <row r="269" spans="1:9" ht="12.75">
      <c r="A269" s="141">
        <v>259</v>
      </c>
      <c r="B269" s="22" t="s">
        <v>1005</v>
      </c>
      <c r="C269" s="389" t="s">
        <v>1078</v>
      </c>
      <c r="D269" s="180" t="s">
        <v>1053</v>
      </c>
      <c r="E269" s="155">
        <v>42142</v>
      </c>
      <c r="F269" s="386">
        <v>1</v>
      </c>
      <c r="G269" s="387"/>
      <c r="H269" s="387"/>
      <c r="I269" s="387"/>
    </row>
    <row r="270" spans="1:9" ht="12.75">
      <c r="A270" s="141">
        <v>260</v>
      </c>
      <c r="B270" s="22" t="s">
        <v>197</v>
      </c>
      <c r="C270" s="389" t="s">
        <v>109</v>
      </c>
      <c r="D270" s="180" t="s">
        <v>1055</v>
      </c>
      <c r="E270" s="155">
        <v>42157</v>
      </c>
      <c r="F270" s="386">
        <v>1</v>
      </c>
      <c r="G270" s="387"/>
      <c r="H270" s="387"/>
      <c r="I270" s="387"/>
    </row>
    <row r="271" spans="1:9" ht="12.75">
      <c r="A271" s="141">
        <v>261</v>
      </c>
      <c r="B271" s="22" t="s">
        <v>197</v>
      </c>
      <c r="C271" s="389" t="s">
        <v>109</v>
      </c>
      <c r="D271" s="180" t="s">
        <v>1056</v>
      </c>
      <c r="E271" s="155">
        <v>42157</v>
      </c>
      <c r="F271" s="386">
        <v>1</v>
      </c>
      <c r="G271" s="387"/>
      <c r="H271" s="387"/>
      <c r="I271" s="387"/>
    </row>
    <row r="272" spans="1:9" ht="12.75">
      <c r="A272" s="141">
        <v>262</v>
      </c>
      <c r="B272" s="22" t="s">
        <v>743</v>
      </c>
      <c r="C272" s="389" t="s">
        <v>109</v>
      </c>
      <c r="D272" s="180" t="s">
        <v>1057</v>
      </c>
      <c r="E272" s="155">
        <v>42160</v>
      </c>
      <c r="F272" s="386"/>
      <c r="G272" s="387"/>
      <c r="H272" s="387"/>
      <c r="I272" s="387">
        <v>1</v>
      </c>
    </row>
    <row r="273" spans="1:9" ht="12.75">
      <c r="A273" s="141">
        <v>263</v>
      </c>
      <c r="B273" s="22" t="s">
        <v>743</v>
      </c>
      <c r="C273" s="389" t="s">
        <v>109</v>
      </c>
      <c r="D273" s="180" t="s">
        <v>1058</v>
      </c>
      <c r="E273" s="155">
        <v>42192</v>
      </c>
      <c r="F273" s="386"/>
      <c r="G273" s="387"/>
      <c r="H273" s="387"/>
      <c r="I273" s="387">
        <v>1</v>
      </c>
    </row>
    <row r="274" spans="1:9" ht="12.75">
      <c r="A274" s="141">
        <v>264</v>
      </c>
      <c r="B274" s="22" t="s">
        <v>186</v>
      </c>
      <c r="C274" s="389" t="s">
        <v>109</v>
      </c>
      <c r="D274" s="180" t="s">
        <v>1059</v>
      </c>
      <c r="E274" s="155">
        <v>42206</v>
      </c>
      <c r="F274" s="386">
        <v>1</v>
      </c>
      <c r="G274" s="387"/>
      <c r="H274" s="387"/>
      <c r="I274" s="387"/>
    </row>
    <row r="275" spans="1:9" ht="12.75">
      <c r="A275" s="141">
        <v>265</v>
      </c>
      <c r="B275" s="22" t="s">
        <v>186</v>
      </c>
      <c r="C275" s="389" t="s">
        <v>109</v>
      </c>
      <c r="D275" s="180" t="s">
        <v>1060</v>
      </c>
      <c r="E275" s="155">
        <v>42206</v>
      </c>
      <c r="F275" s="386">
        <v>1</v>
      </c>
      <c r="G275" s="387"/>
      <c r="H275" s="387"/>
      <c r="I275" s="387"/>
    </row>
    <row r="276" spans="1:9" ht="12.75">
      <c r="A276" s="141">
        <v>266</v>
      </c>
      <c r="B276" s="22" t="s">
        <v>1003</v>
      </c>
      <c r="C276" s="389" t="s">
        <v>109</v>
      </c>
      <c r="D276" s="180" t="s">
        <v>1061</v>
      </c>
      <c r="E276" s="155">
        <v>42216</v>
      </c>
      <c r="F276" s="386"/>
      <c r="G276" s="387"/>
      <c r="H276" s="387"/>
      <c r="I276" s="387">
        <v>1</v>
      </c>
    </row>
    <row r="277" spans="1:9" ht="12.75">
      <c r="A277" s="141">
        <v>267</v>
      </c>
      <c r="B277" s="22" t="s">
        <v>1003</v>
      </c>
      <c r="C277" s="389" t="s">
        <v>109</v>
      </c>
      <c r="D277" s="180" t="s">
        <v>1062</v>
      </c>
      <c r="E277" s="155">
        <v>42216</v>
      </c>
      <c r="F277" s="386"/>
      <c r="G277" s="387"/>
      <c r="H277" s="387"/>
      <c r="I277" s="387">
        <v>1</v>
      </c>
    </row>
    <row r="278" spans="1:9" ht="12.75">
      <c r="A278" s="141">
        <v>268</v>
      </c>
      <c r="B278" s="22" t="s">
        <v>1003</v>
      </c>
      <c r="C278" s="389" t="s">
        <v>1078</v>
      </c>
      <c r="D278" s="180" t="s">
        <v>1063</v>
      </c>
      <c r="E278" s="155">
        <v>42216</v>
      </c>
      <c r="F278" s="386"/>
      <c r="G278" s="387"/>
      <c r="H278" s="387"/>
      <c r="I278" s="387">
        <v>1</v>
      </c>
    </row>
    <row r="279" spans="1:9" ht="12.75">
      <c r="A279" s="141">
        <v>269</v>
      </c>
      <c r="B279" s="22" t="s">
        <v>1003</v>
      </c>
      <c r="C279" s="389" t="s">
        <v>1078</v>
      </c>
      <c r="D279" s="180" t="s">
        <v>1064</v>
      </c>
      <c r="E279" s="155">
        <v>42216</v>
      </c>
      <c r="F279" s="386"/>
      <c r="G279" s="387"/>
      <c r="H279" s="387"/>
      <c r="I279" s="387">
        <v>1</v>
      </c>
    </row>
    <row r="280" spans="1:9" ht="12.75">
      <c r="A280" s="141">
        <v>270</v>
      </c>
      <c r="B280" s="22" t="s">
        <v>808</v>
      </c>
      <c r="C280" s="389" t="s">
        <v>109</v>
      </c>
      <c r="D280" s="180" t="s">
        <v>1065</v>
      </c>
      <c r="E280" s="155">
        <v>42244</v>
      </c>
      <c r="F280" s="386"/>
      <c r="G280" s="387"/>
      <c r="H280" s="387">
        <v>1</v>
      </c>
      <c r="I280" s="387"/>
    </row>
    <row r="281" spans="1:9" ht="12.75">
      <c r="A281" s="141">
        <v>271</v>
      </c>
      <c r="B281" s="22" t="s">
        <v>801</v>
      </c>
      <c r="C281" s="389" t="s">
        <v>109</v>
      </c>
      <c r="D281" s="180" t="s">
        <v>1066</v>
      </c>
      <c r="E281" s="155">
        <v>42244</v>
      </c>
      <c r="F281" s="386">
        <v>1</v>
      </c>
      <c r="G281" s="387"/>
      <c r="H281" s="387"/>
      <c r="I281" s="387"/>
    </row>
    <row r="282" spans="1:9" ht="12.75">
      <c r="A282" s="141">
        <v>272</v>
      </c>
      <c r="B282" s="22" t="s">
        <v>274</v>
      </c>
      <c r="C282" s="389" t="s">
        <v>109</v>
      </c>
      <c r="D282" s="180" t="s">
        <v>1067</v>
      </c>
      <c r="E282" s="155">
        <v>42257</v>
      </c>
      <c r="F282" s="386">
        <v>1</v>
      </c>
      <c r="G282" s="387"/>
      <c r="H282" s="387"/>
      <c r="I282" s="387"/>
    </row>
    <row r="283" spans="1:9" ht="12.75">
      <c r="A283" s="141">
        <v>273</v>
      </c>
      <c r="B283" s="22" t="s">
        <v>894</v>
      </c>
      <c r="C283" s="389" t="s">
        <v>109</v>
      </c>
      <c r="D283" s="180" t="s">
        <v>1069</v>
      </c>
      <c r="E283" s="155">
        <v>42283</v>
      </c>
      <c r="F283" s="386">
        <v>1</v>
      </c>
      <c r="G283" s="387"/>
      <c r="H283" s="387"/>
      <c r="I283" s="387"/>
    </row>
    <row r="284" spans="1:9" ht="12.75">
      <c r="A284" s="141">
        <v>274</v>
      </c>
      <c r="B284" s="22" t="s">
        <v>1079</v>
      </c>
      <c r="C284" s="389" t="s">
        <v>109</v>
      </c>
      <c r="D284" s="180" t="s">
        <v>1070</v>
      </c>
      <c r="E284" s="155">
        <v>42304</v>
      </c>
      <c r="F284" s="386"/>
      <c r="G284" s="387"/>
      <c r="H284" s="387"/>
      <c r="I284" s="387">
        <v>1</v>
      </c>
    </row>
    <row r="285" spans="1:9" ht="12.75">
      <c r="A285" s="141">
        <v>275</v>
      </c>
      <c r="B285" s="22" t="s">
        <v>803</v>
      </c>
      <c r="C285" s="389" t="s">
        <v>109</v>
      </c>
      <c r="D285" s="180" t="s">
        <v>1071</v>
      </c>
      <c r="E285" s="155">
        <v>42304</v>
      </c>
      <c r="F285" s="386">
        <v>1</v>
      </c>
      <c r="G285" s="387">
        <v>1</v>
      </c>
      <c r="H285" s="387"/>
      <c r="I285" s="387"/>
    </row>
    <row r="286" spans="1:9" ht="12.75">
      <c r="A286" s="141">
        <v>276</v>
      </c>
      <c r="B286" s="22" t="s">
        <v>1072</v>
      </c>
      <c r="C286" s="389" t="s">
        <v>109</v>
      </c>
      <c r="D286" s="180" t="s">
        <v>1073</v>
      </c>
      <c r="E286" s="155">
        <v>42320</v>
      </c>
      <c r="F286" s="386">
        <v>1</v>
      </c>
      <c r="G286" s="387">
        <v>1</v>
      </c>
      <c r="H286" s="387"/>
      <c r="I286" s="387"/>
    </row>
    <row r="287" spans="1:9" ht="12.75">
      <c r="A287" s="141">
        <v>277</v>
      </c>
      <c r="B287" s="22" t="s">
        <v>978</v>
      </c>
      <c r="C287" s="389" t="s">
        <v>109</v>
      </c>
      <c r="D287" s="180" t="s">
        <v>1074</v>
      </c>
      <c r="E287" s="155">
        <v>42361</v>
      </c>
      <c r="F287" s="386"/>
      <c r="G287" s="387"/>
      <c r="H287" s="387"/>
      <c r="I287" s="387">
        <v>1</v>
      </c>
    </row>
    <row r="288" spans="1:9" ht="12.75">
      <c r="A288" s="141">
        <v>278</v>
      </c>
      <c r="B288" s="22" t="s">
        <v>978</v>
      </c>
      <c r="C288" s="389" t="s">
        <v>109</v>
      </c>
      <c r="D288" s="180" t="s">
        <v>1075</v>
      </c>
      <c r="E288" s="155">
        <v>42361</v>
      </c>
      <c r="F288" s="386"/>
      <c r="G288" s="387"/>
      <c r="H288" s="387"/>
      <c r="I288" s="387">
        <v>1</v>
      </c>
    </row>
    <row r="289" spans="1:9" ht="12.75">
      <c r="A289" s="141">
        <v>279</v>
      </c>
      <c r="B289" s="22" t="s">
        <v>422</v>
      </c>
      <c r="C289" s="389" t="s">
        <v>109</v>
      </c>
      <c r="D289" s="180" t="s">
        <v>1117</v>
      </c>
      <c r="E289" s="155">
        <v>42381</v>
      </c>
      <c r="F289" s="386">
        <v>1</v>
      </c>
      <c r="G289" s="387">
        <v>1</v>
      </c>
      <c r="H289" s="387"/>
      <c r="I289" s="387"/>
    </row>
    <row r="290" spans="1:9" ht="12.75">
      <c r="A290" s="141">
        <v>280</v>
      </c>
      <c r="B290" s="22" t="s">
        <v>422</v>
      </c>
      <c r="C290" s="389" t="s">
        <v>109</v>
      </c>
      <c r="D290" s="180" t="s">
        <v>1118</v>
      </c>
      <c r="E290" s="155">
        <v>42381</v>
      </c>
      <c r="F290" s="386">
        <v>1</v>
      </c>
      <c r="G290" s="387">
        <v>1</v>
      </c>
      <c r="H290" s="387"/>
      <c r="I290" s="387"/>
    </row>
    <row r="291" spans="1:9" ht="12.75">
      <c r="A291" s="141">
        <v>281</v>
      </c>
      <c r="B291" s="22" t="s">
        <v>537</v>
      </c>
      <c r="C291" s="389" t="s">
        <v>109</v>
      </c>
      <c r="D291" s="180" t="s">
        <v>1119</v>
      </c>
      <c r="E291" s="155">
        <v>42381</v>
      </c>
      <c r="F291" s="386">
        <v>1</v>
      </c>
      <c r="G291" s="387">
        <v>1</v>
      </c>
      <c r="H291" s="387">
        <v>1</v>
      </c>
      <c r="I291" s="387"/>
    </row>
    <row r="292" spans="1:9" ht="12.75">
      <c r="A292" s="141">
        <v>282</v>
      </c>
      <c r="B292" s="22" t="s">
        <v>537</v>
      </c>
      <c r="C292" s="389" t="s">
        <v>109</v>
      </c>
      <c r="D292" s="180" t="s">
        <v>1120</v>
      </c>
      <c r="E292" s="155">
        <v>42381</v>
      </c>
      <c r="F292" s="386">
        <v>1</v>
      </c>
      <c r="G292" s="387">
        <v>1</v>
      </c>
      <c r="H292" s="387">
        <v>1</v>
      </c>
      <c r="I292" s="387"/>
    </row>
    <row r="293" spans="1:9" ht="12.75">
      <c r="A293" s="141">
        <v>283</v>
      </c>
      <c r="B293" s="22" t="s">
        <v>743</v>
      </c>
      <c r="C293" s="389" t="s">
        <v>109</v>
      </c>
      <c r="D293" s="180" t="s">
        <v>1160</v>
      </c>
      <c r="E293" s="155">
        <v>42390</v>
      </c>
      <c r="F293" s="386"/>
      <c r="G293" s="387"/>
      <c r="H293" s="387"/>
      <c r="I293" s="387">
        <v>1</v>
      </c>
    </row>
    <row r="294" spans="1:9" ht="12.75">
      <c r="A294" s="141">
        <v>284</v>
      </c>
      <c r="B294" s="22" t="s">
        <v>743</v>
      </c>
      <c r="C294" s="389" t="s">
        <v>109</v>
      </c>
      <c r="D294" s="180" t="s">
        <v>1121</v>
      </c>
      <c r="E294" s="155">
        <v>42397</v>
      </c>
      <c r="F294" s="386"/>
      <c r="G294" s="387"/>
      <c r="H294" s="387"/>
      <c r="I294" s="387">
        <v>1</v>
      </c>
    </row>
    <row r="295" spans="1:9" ht="12.75">
      <c r="A295" s="141">
        <v>285</v>
      </c>
      <c r="B295" s="22" t="s">
        <v>1161</v>
      </c>
      <c r="C295" s="389" t="s">
        <v>1078</v>
      </c>
      <c r="D295" s="180" t="s">
        <v>1123</v>
      </c>
      <c r="E295" s="155">
        <v>42424</v>
      </c>
      <c r="F295" s="386">
        <v>1</v>
      </c>
      <c r="G295" s="387"/>
      <c r="H295" s="387"/>
      <c r="I295" s="387"/>
    </row>
    <row r="296" spans="1:9" ht="12.75">
      <c r="A296" s="141">
        <v>286</v>
      </c>
      <c r="B296" s="22" t="s">
        <v>1124</v>
      </c>
      <c r="C296" s="389" t="s">
        <v>163</v>
      </c>
      <c r="D296" s="180" t="s">
        <v>1125</v>
      </c>
      <c r="E296" s="155">
        <v>42430</v>
      </c>
      <c r="F296" s="386">
        <v>1</v>
      </c>
      <c r="G296" s="387"/>
      <c r="H296" s="387"/>
      <c r="I296" s="387">
        <v>1</v>
      </c>
    </row>
    <row r="297" spans="1:9" ht="12.75">
      <c r="A297" s="141">
        <v>287</v>
      </c>
      <c r="B297" s="22" t="s">
        <v>463</v>
      </c>
      <c r="C297" s="389" t="s">
        <v>163</v>
      </c>
      <c r="D297" s="180" t="s">
        <v>1126</v>
      </c>
      <c r="E297" s="155">
        <v>42474</v>
      </c>
      <c r="F297" s="386">
        <v>1</v>
      </c>
      <c r="G297" s="387"/>
      <c r="H297" s="387"/>
      <c r="I297" s="387">
        <v>1</v>
      </c>
    </row>
    <row r="298" spans="1:9" ht="12.75">
      <c r="A298" s="141">
        <v>288</v>
      </c>
      <c r="B298" s="22" t="s">
        <v>463</v>
      </c>
      <c r="C298" s="389" t="s">
        <v>163</v>
      </c>
      <c r="D298" s="180" t="s">
        <v>1127</v>
      </c>
      <c r="E298" s="155">
        <v>42474</v>
      </c>
      <c r="F298" s="386">
        <v>1</v>
      </c>
      <c r="G298" s="387"/>
      <c r="H298" s="387"/>
      <c r="I298" s="387">
        <v>1</v>
      </c>
    </row>
    <row r="299" spans="1:9" ht="12.75">
      <c r="A299" s="141">
        <v>289</v>
      </c>
      <c r="B299" s="22" t="s">
        <v>345</v>
      </c>
      <c r="C299" s="389" t="s">
        <v>163</v>
      </c>
      <c r="D299" s="180" t="s">
        <v>1129</v>
      </c>
      <c r="E299" s="155">
        <v>42509</v>
      </c>
      <c r="F299" s="386">
        <v>1</v>
      </c>
      <c r="G299" s="387"/>
      <c r="H299" s="387">
        <v>1</v>
      </c>
      <c r="I299" s="387"/>
    </row>
    <row r="300" spans="1:9" ht="12.75">
      <c r="A300" s="141">
        <v>290</v>
      </c>
      <c r="B300" s="22" t="s">
        <v>803</v>
      </c>
      <c r="C300" s="389" t="s">
        <v>163</v>
      </c>
      <c r="D300" s="180" t="s">
        <v>1130</v>
      </c>
      <c r="E300" s="155">
        <v>42516</v>
      </c>
      <c r="F300" s="386">
        <v>1</v>
      </c>
      <c r="G300" s="387">
        <v>1</v>
      </c>
      <c r="H300" s="387"/>
      <c r="I300" s="387"/>
    </row>
    <row r="301" spans="1:9" ht="12.75">
      <c r="A301" s="141">
        <v>291</v>
      </c>
      <c r="B301" s="22" t="s">
        <v>1128</v>
      </c>
      <c r="C301" s="389" t="s">
        <v>163</v>
      </c>
      <c r="D301" s="180" t="s">
        <v>1131</v>
      </c>
      <c r="E301" s="155">
        <v>42521</v>
      </c>
      <c r="F301" s="386">
        <v>1</v>
      </c>
      <c r="G301" s="387"/>
      <c r="H301" s="387"/>
      <c r="I301" s="387"/>
    </row>
    <row r="302" spans="1:9" ht="12.75">
      <c r="A302" s="141">
        <v>292</v>
      </c>
      <c r="B302" s="22" t="s">
        <v>1162</v>
      </c>
      <c r="C302" s="389" t="s">
        <v>163</v>
      </c>
      <c r="D302" s="180" t="s">
        <v>1132</v>
      </c>
      <c r="E302" s="155">
        <v>42542</v>
      </c>
      <c r="F302" s="386">
        <v>1</v>
      </c>
      <c r="G302" s="387"/>
      <c r="H302" s="387"/>
      <c r="I302" s="387">
        <v>1</v>
      </c>
    </row>
    <row r="303" spans="1:9" ht="12.75">
      <c r="A303" s="141">
        <v>293</v>
      </c>
      <c r="B303" s="22" t="s">
        <v>838</v>
      </c>
      <c r="C303" s="389" t="s">
        <v>163</v>
      </c>
      <c r="D303" s="180" t="s">
        <v>1133</v>
      </c>
      <c r="E303" s="155">
        <v>42544</v>
      </c>
      <c r="F303" s="386">
        <v>1</v>
      </c>
      <c r="G303" s="387">
        <v>1</v>
      </c>
      <c r="H303" s="387"/>
      <c r="I303" s="387"/>
    </row>
    <row r="304" spans="1:9" ht="12.75">
      <c r="A304" s="141">
        <v>294</v>
      </c>
      <c r="B304" s="22" t="s">
        <v>197</v>
      </c>
      <c r="C304" s="389" t="s">
        <v>163</v>
      </c>
      <c r="D304" s="180" t="s">
        <v>1135</v>
      </c>
      <c r="E304" s="155">
        <v>42556</v>
      </c>
      <c r="F304" s="386">
        <v>1</v>
      </c>
      <c r="G304" s="387"/>
      <c r="H304" s="387"/>
      <c r="I304" s="387"/>
    </row>
    <row r="305" spans="1:9" ht="12.75">
      <c r="A305" s="141">
        <v>295</v>
      </c>
      <c r="B305" s="22" t="s">
        <v>197</v>
      </c>
      <c r="C305" s="389" t="s">
        <v>163</v>
      </c>
      <c r="D305" s="180" t="s">
        <v>1136</v>
      </c>
      <c r="E305" s="155">
        <v>42556</v>
      </c>
      <c r="F305" s="386">
        <v>1</v>
      </c>
      <c r="G305" s="387"/>
      <c r="H305" s="387"/>
      <c r="I305" s="387"/>
    </row>
    <row r="306" spans="1:9" ht="12.75">
      <c r="A306" s="141">
        <v>296</v>
      </c>
      <c r="B306" s="22" t="s">
        <v>772</v>
      </c>
      <c r="C306" s="389" t="s">
        <v>163</v>
      </c>
      <c r="D306" s="180" t="s">
        <v>1137</v>
      </c>
      <c r="E306" s="155">
        <v>42572</v>
      </c>
      <c r="F306" s="386">
        <v>1</v>
      </c>
      <c r="G306" s="387">
        <v>1</v>
      </c>
      <c r="H306" s="387">
        <v>1</v>
      </c>
      <c r="I306" s="387"/>
    </row>
    <row r="307" spans="1:9" ht="12.75">
      <c r="A307" s="141">
        <v>297</v>
      </c>
      <c r="B307" s="22" t="s">
        <v>1107</v>
      </c>
      <c r="C307" s="389" t="s">
        <v>163</v>
      </c>
      <c r="D307" s="180" t="s">
        <v>1138</v>
      </c>
      <c r="E307" s="155">
        <v>42573</v>
      </c>
      <c r="F307" s="386">
        <v>1</v>
      </c>
      <c r="G307" s="387"/>
      <c r="H307" s="387">
        <v>1</v>
      </c>
      <c r="I307" s="387"/>
    </row>
    <row r="308" spans="1:9" ht="12.75">
      <c r="A308" s="141">
        <v>298</v>
      </c>
      <c r="B308" s="22" t="s">
        <v>1014</v>
      </c>
      <c r="C308" s="389" t="s">
        <v>163</v>
      </c>
      <c r="D308" s="180" t="s">
        <v>1139</v>
      </c>
      <c r="E308" s="155">
        <v>42573</v>
      </c>
      <c r="F308" s="386">
        <v>1</v>
      </c>
      <c r="G308" s="387"/>
      <c r="H308" s="387"/>
      <c r="I308" s="387">
        <v>1</v>
      </c>
    </row>
    <row r="309" spans="1:9" ht="12.75">
      <c r="A309" s="141">
        <v>299</v>
      </c>
      <c r="B309" s="22" t="s">
        <v>540</v>
      </c>
      <c r="C309" s="389" t="s">
        <v>163</v>
      </c>
      <c r="D309" s="180" t="s">
        <v>1140</v>
      </c>
      <c r="E309" s="155">
        <v>42577</v>
      </c>
      <c r="F309" s="386">
        <v>1</v>
      </c>
      <c r="G309" s="387">
        <v>1</v>
      </c>
      <c r="H309" s="387"/>
      <c r="I309" s="387"/>
    </row>
    <row r="310" spans="1:9" ht="12.75">
      <c r="A310" s="141">
        <v>300</v>
      </c>
      <c r="B310" s="22" t="s">
        <v>344</v>
      </c>
      <c r="C310" s="389" t="s">
        <v>163</v>
      </c>
      <c r="D310" s="180" t="s">
        <v>1143</v>
      </c>
      <c r="E310" s="155">
        <v>42585</v>
      </c>
      <c r="F310" s="386"/>
      <c r="G310" s="387"/>
      <c r="H310" s="387">
        <v>1</v>
      </c>
      <c r="I310" s="387"/>
    </row>
    <row r="311" spans="1:9" ht="12.75">
      <c r="A311" s="141">
        <v>301</v>
      </c>
      <c r="B311" s="22" t="s">
        <v>978</v>
      </c>
      <c r="C311" s="389" t="s">
        <v>163</v>
      </c>
      <c r="D311" s="180" t="s">
        <v>1144</v>
      </c>
      <c r="E311" s="155">
        <v>42601</v>
      </c>
      <c r="F311" s="386"/>
      <c r="G311" s="387"/>
      <c r="H311" s="387"/>
      <c r="I311" s="387">
        <v>1</v>
      </c>
    </row>
    <row r="312" spans="1:9" ht="12.75">
      <c r="A312" s="141">
        <v>302</v>
      </c>
      <c r="B312" s="22" t="s">
        <v>1163</v>
      </c>
      <c r="C312" s="389" t="s">
        <v>163</v>
      </c>
      <c r="D312" s="180" t="s">
        <v>1145</v>
      </c>
      <c r="E312" s="155">
        <v>42605</v>
      </c>
      <c r="F312" s="386">
        <v>1</v>
      </c>
      <c r="G312" s="387"/>
      <c r="H312" s="387">
        <v>1</v>
      </c>
      <c r="I312" s="387"/>
    </row>
    <row r="313" spans="1:9" ht="12.75">
      <c r="A313" s="141">
        <v>303</v>
      </c>
      <c r="B313" s="22" t="s">
        <v>1163</v>
      </c>
      <c r="C313" s="389" t="s">
        <v>163</v>
      </c>
      <c r="D313" s="180" t="s">
        <v>1146</v>
      </c>
      <c r="E313" s="155">
        <v>42605</v>
      </c>
      <c r="F313" s="386">
        <v>1</v>
      </c>
      <c r="G313" s="387"/>
      <c r="H313" s="387">
        <v>1</v>
      </c>
      <c r="I313" s="387"/>
    </row>
    <row r="314" spans="1:9" ht="12.75">
      <c r="A314" s="141">
        <v>304</v>
      </c>
      <c r="B314" s="22" t="s">
        <v>1103</v>
      </c>
      <c r="C314" s="389" t="s">
        <v>163</v>
      </c>
      <c r="D314" s="180" t="s">
        <v>1147</v>
      </c>
      <c r="E314" s="155">
        <v>42661</v>
      </c>
      <c r="F314" s="386">
        <v>1</v>
      </c>
      <c r="G314" s="387"/>
      <c r="H314" s="387"/>
      <c r="I314" s="387"/>
    </row>
    <row r="315" spans="1:9" ht="12.75">
      <c r="A315" s="141">
        <v>305</v>
      </c>
      <c r="B315" s="22" t="s">
        <v>671</v>
      </c>
      <c r="C315" s="389" t="s">
        <v>163</v>
      </c>
      <c r="D315" s="180" t="s">
        <v>1149</v>
      </c>
      <c r="E315" s="155">
        <v>42682</v>
      </c>
      <c r="F315" s="386"/>
      <c r="G315" s="387">
        <v>1</v>
      </c>
      <c r="H315" s="387"/>
      <c r="I315" s="387"/>
    </row>
    <row r="316" spans="1:9" ht="12.75">
      <c r="A316" s="141">
        <v>306</v>
      </c>
      <c r="B316" s="22" t="s">
        <v>1148</v>
      </c>
      <c r="C316" s="389" t="s">
        <v>163</v>
      </c>
      <c r="D316" s="180" t="s">
        <v>1150</v>
      </c>
      <c r="E316" s="155">
        <v>42698</v>
      </c>
      <c r="F316" s="386">
        <v>1</v>
      </c>
      <c r="G316" s="387"/>
      <c r="H316" s="387">
        <v>1</v>
      </c>
      <c r="I316" s="387"/>
    </row>
    <row r="317" spans="1:9" ht="12.75">
      <c r="A317" s="141">
        <v>307</v>
      </c>
      <c r="B317" s="22" t="s">
        <v>274</v>
      </c>
      <c r="C317" s="389" t="s">
        <v>163</v>
      </c>
      <c r="D317" s="180" t="s">
        <v>1152</v>
      </c>
      <c r="E317" s="155">
        <v>42705</v>
      </c>
      <c r="F317" s="386">
        <v>1</v>
      </c>
      <c r="G317" s="387"/>
      <c r="H317" s="387">
        <v>1</v>
      </c>
      <c r="I317" s="387"/>
    </row>
    <row r="318" spans="1:9" ht="12.75">
      <c r="A318" s="141">
        <v>308</v>
      </c>
      <c r="B318" s="22" t="s">
        <v>1116</v>
      </c>
      <c r="C318" s="389" t="s">
        <v>163</v>
      </c>
      <c r="D318" s="180" t="s">
        <v>1153</v>
      </c>
      <c r="E318" s="155">
        <v>42717</v>
      </c>
      <c r="F318" s="386"/>
      <c r="G318" s="387"/>
      <c r="H318" s="387"/>
      <c r="I318" s="387">
        <v>1</v>
      </c>
    </row>
    <row r="319" spans="1:9" ht="12.75">
      <c r="A319" s="141">
        <v>309</v>
      </c>
      <c r="B319" s="22" t="s">
        <v>423</v>
      </c>
      <c r="C319" s="389" t="s">
        <v>163</v>
      </c>
      <c r="D319" s="180" t="s">
        <v>1154</v>
      </c>
      <c r="E319" s="155">
        <v>42717</v>
      </c>
      <c r="F319" s="386">
        <v>1</v>
      </c>
      <c r="G319" s="387"/>
      <c r="H319" s="387"/>
      <c r="I319" s="387"/>
    </row>
    <row r="320" spans="1:9" ht="12.75">
      <c r="A320" s="141">
        <v>310</v>
      </c>
      <c r="B320" s="22" t="s">
        <v>978</v>
      </c>
      <c r="C320" s="389" t="s">
        <v>163</v>
      </c>
      <c r="D320" s="180" t="s">
        <v>1155</v>
      </c>
      <c r="E320" s="155">
        <v>42724</v>
      </c>
      <c r="F320" s="386"/>
      <c r="G320" s="387"/>
      <c r="H320" s="387"/>
      <c r="I320" s="387">
        <v>1</v>
      </c>
    </row>
    <row r="321" spans="1:9" ht="12.75">
      <c r="A321" s="141">
        <v>311</v>
      </c>
      <c r="B321" s="22" t="s">
        <v>1151</v>
      </c>
      <c r="C321" s="389" t="s">
        <v>163</v>
      </c>
      <c r="D321" s="180" t="s">
        <v>1156</v>
      </c>
      <c r="E321" s="155">
        <v>42727</v>
      </c>
      <c r="F321" s="386">
        <v>1</v>
      </c>
      <c r="G321" s="387"/>
      <c r="H321" s="387"/>
      <c r="I321" s="387"/>
    </row>
    <row r="322" spans="1:9" ht="12.75">
      <c r="A322" s="141">
        <v>312</v>
      </c>
      <c r="B322" s="22" t="s">
        <v>1116</v>
      </c>
      <c r="C322" s="389" t="s">
        <v>163</v>
      </c>
      <c r="D322" s="180" t="s">
        <v>1157</v>
      </c>
      <c r="E322" s="155">
        <v>42730</v>
      </c>
      <c r="F322" s="386"/>
      <c r="G322" s="387"/>
      <c r="H322" s="387"/>
      <c r="I322" s="387">
        <v>1</v>
      </c>
    </row>
    <row r="323" spans="1:10" ht="13.5" thickBot="1">
      <c r="A323" s="61" t="s">
        <v>1255</v>
      </c>
      <c r="B323" s="61"/>
      <c r="C323" s="61"/>
      <c r="D323" s="61"/>
      <c r="E323" s="61"/>
      <c r="F323" s="127">
        <f>SUM(F11:F322)</f>
        <v>252</v>
      </c>
      <c r="G323" s="127">
        <f>SUM(G11:G322)</f>
        <v>58</v>
      </c>
      <c r="H323" s="127">
        <f>SUM(H11:H322)</f>
        <v>72</v>
      </c>
      <c r="I323" s="127">
        <f>SUM(I11:I322)</f>
        <v>45</v>
      </c>
      <c r="J323" s="99"/>
    </row>
    <row r="324" spans="6:10" ht="12.75">
      <c r="F324" s="195"/>
      <c r="G324" s="195"/>
      <c r="H324" s="195"/>
      <c r="I324" s="195"/>
      <c r="J324" s="99"/>
    </row>
  </sheetData>
  <sheetProtection/>
  <mergeCells count="5">
    <mergeCell ref="F9:I9"/>
    <mergeCell ref="A9:A10"/>
    <mergeCell ref="B9:B10"/>
    <mergeCell ref="E9:E10"/>
    <mergeCell ref="C9:D10"/>
  </mergeCells>
  <hyperlinks>
    <hyperlink ref="A1" location="Índice!A1" display="Índice!A1"/>
  </hyperlink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M467"/>
  <sheetViews>
    <sheetView zoomScalePageLayoutView="0" workbookViewId="0" topLeftCell="A1">
      <pane xSplit="3" ySplit="9" topLeftCell="D238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F251" sqref="F251"/>
    </sheetView>
  </sheetViews>
  <sheetFormatPr defaultColWidth="11.421875" defaultRowHeight="12.75"/>
  <cols>
    <col min="1" max="1" width="5.7109375" style="0" customWidth="1"/>
    <col min="2" max="2" width="55.140625" style="0" customWidth="1"/>
    <col min="3" max="3" width="8.421875" style="0" customWidth="1"/>
    <col min="4" max="4" width="18.57421875" style="37" customWidth="1"/>
    <col min="5" max="5" width="24.421875" style="37" customWidth="1"/>
    <col min="6" max="6" width="30.00390625" style="20" customWidth="1"/>
    <col min="7" max="7" width="8.57421875" style="0" customWidth="1"/>
    <col min="8" max="8" width="8.140625" style="0" bestFit="1" customWidth="1"/>
    <col min="9" max="9" width="18.00390625" style="0" customWidth="1"/>
    <col min="10" max="10" width="36.421875" style="0" customWidth="1"/>
    <col min="11" max="11" width="11.421875" style="12" customWidth="1"/>
    <col min="12" max="12" width="13.7109375" style="0" customWidth="1"/>
  </cols>
  <sheetData>
    <row r="1" spans="1:6" ht="12.75">
      <c r="A1" s="16" t="s">
        <v>143</v>
      </c>
      <c r="F1" s="48"/>
    </row>
    <row r="2" ht="12.75">
      <c r="F2" s="48"/>
    </row>
    <row r="3" spans="1:6" ht="12.75">
      <c r="A3" s="91" t="str">
        <f>Índice!A24</f>
        <v>PARTE II. MOVIMIENTO BURSÁTIL</v>
      </c>
      <c r="F3" s="48"/>
    </row>
    <row r="4" spans="1:6" ht="18">
      <c r="A4" s="84" t="str">
        <f>+Índice!A25</f>
        <v>A. REGISTRO DE TÍTULOS VALORES</v>
      </c>
      <c r="D4"/>
      <c r="E4"/>
      <c r="F4" s="48"/>
    </row>
    <row r="5" spans="1:6" ht="18">
      <c r="A5" s="84" t="str">
        <f>+Índice!A31&amp;Índice!B31</f>
        <v>A.2. Títulos de Renta Variable (TRV)</v>
      </c>
      <c r="D5"/>
      <c r="E5"/>
      <c r="F5" s="48"/>
    </row>
    <row r="6" spans="1:6" ht="12.75">
      <c r="A6" s="20" t="str">
        <f>+Índice!B32&amp;Índice!C32</f>
        <v>A.2.1. Registro de Títulos</v>
      </c>
      <c r="D6"/>
      <c r="E6"/>
      <c r="F6" s="48"/>
    </row>
    <row r="7" spans="1:6" ht="12.75">
      <c r="A7" s="20" t="str">
        <f>+Índice!C33&amp;Índice!D33</f>
        <v>A.2.1.1. Montos Registrados en Guaraníes desde 01/01/2004 hasta el 31/12/19</v>
      </c>
      <c r="D7"/>
      <c r="E7"/>
      <c r="F7"/>
    </row>
    <row r="8" ht="12.75" customHeight="1">
      <c r="F8"/>
    </row>
    <row r="9" spans="1:10" ht="31.5" customHeight="1" thickBot="1">
      <c r="A9" s="294" t="s">
        <v>341</v>
      </c>
      <c r="B9" s="221" t="s">
        <v>355</v>
      </c>
      <c r="C9" s="220" t="s">
        <v>161</v>
      </c>
      <c r="D9" s="223" t="s">
        <v>147</v>
      </c>
      <c r="E9" s="295" t="s">
        <v>356</v>
      </c>
      <c r="F9" s="296" t="s">
        <v>695</v>
      </c>
      <c r="G9" s="225" t="s">
        <v>159</v>
      </c>
      <c r="H9" s="221"/>
      <c r="I9" s="297" t="s">
        <v>160</v>
      </c>
      <c r="J9" s="298" t="s">
        <v>146</v>
      </c>
    </row>
    <row r="10" spans="1:11" s="20" customFormat="1" ht="12.75">
      <c r="A10" s="71">
        <v>1</v>
      </c>
      <c r="B10" s="46" t="s">
        <v>264</v>
      </c>
      <c r="C10" s="32" t="s">
        <v>226</v>
      </c>
      <c r="D10" s="69" t="s">
        <v>224</v>
      </c>
      <c r="E10" s="66" t="s">
        <v>2</v>
      </c>
      <c r="F10" s="289">
        <v>10000000000</v>
      </c>
      <c r="G10" s="7" t="s">
        <v>360</v>
      </c>
      <c r="H10" s="122" t="s">
        <v>3</v>
      </c>
      <c r="I10" s="103">
        <v>38048</v>
      </c>
      <c r="J10" s="30"/>
      <c r="K10" s="22"/>
    </row>
    <row r="11" spans="1:10" s="51" customFormat="1" ht="12.75">
      <c r="A11" s="85">
        <v>2</v>
      </c>
      <c r="B11" s="46" t="s">
        <v>261</v>
      </c>
      <c r="C11" s="44" t="s">
        <v>218</v>
      </c>
      <c r="D11" s="202" t="s">
        <v>164</v>
      </c>
      <c r="E11" s="66" t="s">
        <v>2</v>
      </c>
      <c r="F11" s="289">
        <v>3883000000</v>
      </c>
      <c r="G11" s="7" t="s">
        <v>360</v>
      </c>
      <c r="H11" s="122" t="s">
        <v>4</v>
      </c>
      <c r="I11" s="103">
        <v>38112</v>
      </c>
      <c r="J11" s="87"/>
    </row>
    <row r="12" spans="1:13" s="51" customFormat="1" ht="12.75">
      <c r="A12" s="85">
        <v>3</v>
      </c>
      <c r="B12" s="46" t="s">
        <v>262</v>
      </c>
      <c r="C12" s="44" t="s">
        <v>222</v>
      </c>
      <c r="D12" s="202" t="s">
        <v>164</v>
      </c>
      <c r="E12" s="66" t="s">
        <v>2</v>
      </c>
      <c r="F12" s="289">
        <v>535500000</v>
      </c>
      <c r="G12" s="7" t="s">
        <v>360</v>
      </c>
      <c r="H12" s="122" t="s">
        <v>5</v>
      </c>
      <c r="I12" s="103">
        <v>38135</v>
      </c>
      <c r="J12" s="55"/>
      <c r="L12" s="111"/>
      <c r="M12" s="111"/>
    </row>
    <row r="13" spans="1:13" s="51" customFormat="1" ht="12.75">
      <c r="A13" s="71">
        <v>4</v>
      </c>
      <c r="B13" s="46" t="s">
        <v>263</v>
      </c>
      <c r="C13" s="32" t="s">
        <v>225</v>
      </c>
      <c r="D13" s="69" t="s">
        <v>224</v>
      </c>
      <c r="E13" s="66" t="s">
        <v>2</v>
      </c>
      <c r="F13" s="289">
        <v>12000000000</v>
      </c>
      <c r="G13" s="7" t="s">
        <v>360</v>
      </c>
      <c r="H13" s="122" t="s">
        <v>6</v>
      </c>
      <c r="I13" s="103">
        <v>38145</v>
      </c>
      <c r="J13" s="87"/>
      <c r="L13" s="111"/>
      <c r="M13" s="111"/>
    </row>
    <row r="14" spans="1:13" s="51" customFormat="1" ht="12.75">
      <c r="A14" s="85">
        <v>5</v>
      </c>
      <c r="B14" s="46" t="s">
        <v>258</v>
      </c>
      <c r="C14" s="44" t="s">
        <v>212</v>
      </c>
      <c r="D14" s="188" t="s">
        <v>301</v>
      </c>
      <c r="E14" s="66" t="s">
        <v>2</v>
      </c>
      <c r="F14" s="289">
        <v>1544000000</v>
      </c>
      <c r="G14" s="7" t="s">
        <v>360</v>
      </c>
      <c r="H14" s="122" t="s">
        <v>7</v>
      </c>
      <c r="I14" s="103">
        <v>38152</v>
      </c>
      <c r="J14" s="87"/>
      <c r="L14" s="111"/>
      <c r="M14" s="111"/>
    </row>
    <row r="15" spans="1:10" s="51" customFormat="1" ht="12.75">
      <c r="A15" s="71">
        <v>6</v>
      </c>
      <c r="B15" s="24" t="s">
        <v>0</v>
      </c>
      <c r="C15" s="44" t="s">
        <v>201</v>
      </c>
      <c r="D15" s="293" t="s">
        <v>300</v>
      </c>
      <c r="E15" s="66" t="s">
        <v>2</v>
      </c>
      <c r="F15" s="289">
        <v>800000000</v>
      </c>
      <c r="G15" s="7" t="s">
        <v>360</v>
      </c>
      <c r="H15" s="122" t="s">
        <v>8</v>
      </c>
      <c r="I15" s="103">
        <v>38163</v>
      </c>
      <c r="J15" s="87"/>
    </row>
    <row r="16" spans="1:13" s="51" customFormat="1" ht="12.75">
      <c r="A16" s="85">
        <v>7</v>
      </c>
      <c r="B16" s="24" t="s">
        <v>175</v>
      </c>
      <c r="C16" s="44" t="s">
        <v>171</v>
      </c>
      <c r="D16" s="293" t="s">
        <v>300</v>
      </c>
      <c r="E16" s="66" t="s">
        <v>2</v>
      </c>
      <c r="F16" s="289">
        <v>39000000000</v>
      </c>
      <c r="G16" s="7" t="s">
        <v>360</v>
      </c>
      <c r="H16" s="122" t="s">
        <v>9</v>
      </c>
      <c r="I16" s="103">
        <v>38163</v>
      </c>
      <c r="J16" s="87"/>
      <c r="L16" s="111"/>
      <c r="M16" s="111"/>
    </row>
    <row r="17" spans="1:13" s="51" customFormat="1" ht="12.75">
      <c r="A17" s="85">
        <v>8</v>
      </c>
      <c r="B17" s="183" t="s">
        <v>299</v>
      </c>
      <c r="C17" s="32" t="s">
        <v>240</v>
      </c>
      <c r="D17" s="68" t="s">
        <v>164</v>
      </c>
      <c r="E17" s="66" t="s">
        <v>2</v>
      </c>
      <c r="F17" s="290">
        <v>1125000000</v>
      </c>
      <c r="G17" s="283" t="s">
        <v>360</v>
      </c>
      <c r="H17" s="131" t="s">
        <v>10</v>
      </c>
      <c r="I17" s="132">
        <v>38182</v>
      </c>
      <c r="J17" s="87"/>
      <c r="L17" s="111"/>
      <c r="M17" s="111"/>
    </row>
    <row r="18" spans="1:10" s="51" customFormat="1" ht="12.75">
      <c r="A18" s="71">
        <v>9</v>
      </c>
      <c r="B18" s="46" t="s">
        <v>260</v>
      </c>
      <c r="C18" s="44" t="s">
        <v>216</v>
      </c>
      <c r="D18" s="293" t="s">
        <v>300</v>
      </c>
      <c r="E18" s="66" t="s">
        <v>2</v>
      </c>
      <c r="F18" s="289">
        <v>29700000000</v>
      </c>
      <c r="G18" s="7" t="s">
        <v>360</v>
      </c>
      <c r="H18" s="122" t="s">
        <v>11</v>
      </c>
      <c r="I18" s="103">
        <v>38204</v>
      </c>
      <c r="J18" s="55"/>
    </row>
    <row r="19" spans="1:13" s="51" customFormat="1" ht="12.75">
      <c r="A19" s="85">
        <v>10</v>
      </c>
      <c r="B19" s="46" t="s">
        <v>267</v>
      </c>
      <c r="C19" s="44" t="s">
        <v>235</v>
      </c>
      <c r="D19" s="293" t="s">
        <v>300</v>
      </c>
      <c r="E19" s="66" t="s">
        <v>2</v>
      </c>
      <c r="F19" s="289">
        <v>6521200000</v>
      </c>
      <c r="G19" s="7" t="s">
        <v>360</v>
      </c>
      <c r="H19" s="122" t="s">
        <v>12</v>
      </c>
      <c r="I19" s="103">
        <v>38216</v>
      </c>
      <c r="J19" s="87"/>
      <c r="L19" s="111"/>
      <c r="M19" s="111"/>
    </row>
    <row r="20" spans="1:13" s="51" customFormat="1" ht="12.75">
      <c r="A20" s="71">
        <v>11</v>
      </c>
      <c r="B20" s="46" t="s">
        <v>269</v>
      </c>
      <c r="C20" s="44" t="s">
        <v>239</v>
      </c>
      <c r="D20" s="202" t="s">
        <v>164</v>
      </c>
      <c r="E20" s="66" t="s">
        <v>2</v>
      </c>
      <c r="F20" s="289">
        <v>6050000000</v>
      </c>
      <c r="G20" s="7" t="s">
        <v>360</v>
      </c>
      <c r="H20" s="122" t="s">
        <v>13</v>
      </c>
      <c r="I20" s="103">
        <v>38289</v>
      </c>
      <c r="J20" s="87"/>
      <c r="L20" s="111"/>
      <c r="M20" s="111"/>
    </row>
    <row r="21" spans="1:13" s="51" customFormat="1" ht="12.75">
      <c r="A21" s="85">
        <v>12</v>
      </c>
      <c r="B21" s="46" t="s">
        <v>269</v>
      </c>
      <c r="C21" s="44" t="s">
        <v>239</v>
      </c>
      <c r="D21" s="202" t="s">
        <v>164</v>
      </c>
      <c r="E21" s="66" t="s">
        <v>2</v>
      </c>
      <c r="F21" s="289">
        <v>4400000000</v>
      </c>
      <c r="G21" s="83" t="s">
        <v>360</v>
      </c>
      <c r="H21" s="122" t="s">
        <v>14</v>
      </c>
      <c r="I21" s="103">
        <v>38289</v>
      </c>
      <c r="J21" s="87"/>
      <c r="L21" s="111"/>
      <c r="M21" s="111"/>
    </row>
    <row r="22" spans="1:10" s="51" customFormat="1" ht="12.75">
      <c r="A22" s="85">
        <v>13</v>
      </c>
      <c r="B22" s="46" t="s">
        <v>422</v>
      </c>
      <c r="C22" s="44" t="s">
        <v>205</v>
      </c>
      <c r="D22" s="293" t="s">
        <v>300</v>
      </c>
      <c r="E22" s="66" t="s">
        <v>2</v>
      </c>
      <c r="F22" s="128">
        <f>6310000000+21610000000</f>
        <v>27920000000</v>
      </c>
      <c r="G22" s="284" t="s">
        <v>360</v>
      </c>
      <c r="H22" s="122" t="s">
        <v>15</v>
      </c>
      <c r="I22" s="103">
        <v>38327</v>
      </c>
      <c r="J22" s="87"/>
    </row>
    <row r="23" spans="1:13" s="22" customFormat="1" ht="12.75">
      <c r="A23" s="71">
        <v>14</v>
      </c>
      <c r="B23" s="46" t="s">
        <v>197</v>
      </c>
      <c r="C23" s="32" t="s">
        <v>200</v>
      </c>
      <c r="D23" s="68" t="s">
        <v>164</v>
      </c>
      <c r="E23" s="66" t="s">
        <v>2</v>
      </c>
      <c r="F23" s="128">
        <v>1430000000</v>
      </c>
      <c r="G23" s="284" t="s">
        <v>360</v>
      </c>
      <c r="H23" s="122" t="s">
        <v>17</v>
      </c>
      <c r="I23" s="103">
        <v>38399</v>
      </c>
      <c r="J23" s="55"/>
      <c r="L23" s="101"/>
      <c r="M23" s="101"/>
    </row>
    <row r="24" spans="1:10" s="22" customFormat="1" ht="12.75">
      <c r="A24" s="85">
        <v>15</v>
      </c>
      <c r="B24" s="46" t="s">
        <v>257</v>
      </c>
      <c r="C24" s="44" t="s">
        <v>209</v>
      </c>
      <c r="D24" s="293" t="s">
        <v>300</v>
      </c>
      <c r="E24" s="66" t="s">
        <v>2</v>
      </c>
      <c r="F24" s="128">
        <v>9500000000</v>
      </c>
      <c r="G24" s="284" t="s">
        <v>360</v>
      </c>
      <c r="H24" s="122" t="s">
        <v>18</v>
      </c>
      <c r="I24" s="103">
        <v>38418</v>
      </c>
      <c r="J24" s="55"/>
    </row>
    <row r="25" spans="1:13" s="22" customFormat="1" ht="12.75">
      <c r="A25" s="71">
        <v>16</v>
      </c>
      <c r="B25" s="46" t="s">
        <v>348</v>
      </c>
      <c r="C25" s="44" t="s">
        <v>227</v>
      </c>
      <c r="D25" s="293" t="s">
        <v>300</v>
      </c>
      <c r="E25" s="66" t="s">
        <v>2</v>
      </c>
      <c r="F25" s="128">
        <v>600000000</v>
      </c>
      <c r="G25" s="284" t="s">
        <v>360</v>
      </c>
      <c r="H25" s="122" t="s">
        <v>19</v>
      </c>
      <c r="I25" s="103">
        <v>38429</v>
      </c>
      <c r="J25" s="55"/>
      <c r="L25" s="101"/>
      <c r="M25" s="101"/>
    </row>
    <row r="26" spans="1:13" s="22" customFormat="1" ht="12.75">
      <c r="A26" s="85">
        <v>17</v>
      </c>
      <c r="B26" s="46" t="s">
        <v>197</v>
      </c>
      <c r="C26" s="32" t="s">
        <v>200</v>
      </c>
      <c r="D26" s="68" t="s">
        <v>164</v>
      </c>
      <c r="E26" s="66" t="s">
        <v>2</v>
      </c>
      <c r="F26" s="128">
        <f>25590800000+4849400000+48917800000</f>
        <v>79358000000</v>
      </c>
      <c r="G26" s="284" t="s">
        <v>360</v>
      </c>
      <c r="H26" s="122" t="s">
        <v>20</v>
      </c>
      <c r="I26" s="103">
        <v>38505</v>
      </c>
      <c r="J26" s="55"/>
      <c r="L26" s="101"/>
      <c r="M26" s="101"/>
    </row>
    <row r="27" spans="1:10" s="22" customFormat="1" ht="12.75">
      <c r="A27" s="85">
        <v>18</v>
      </c>
      <c r="B27" s="46" t="s">
        <v>351</v>
      </c>
      <c r="C27" s="44" t="s">
        <v>178</v>
      </c>
      <c r="D27" s="188" t="s">
        <v>301</v>
      </c>
      <c r="E27" s="66" t="s">
        <v>2</v>
      </c>
      <c r="F27" s="128">
        <v>7500000000</v>
      </c>
      <c r="G27" s="284" t="s">
        <v>360</v>
      </c>
      <c r="H27" s="122" t="s">
        <v>179</v>
      </c>
      <c r="I27" s="103">
        <v>38511</v>
      </c>
      <c r="J27" s="55"/>
    </row>
    <row r="28" spans="1:10" s="22" customFormat="1" ht="12.75">
      <c r="A28" s="71">
        <v>19</v>
      </c>
      <c r="B28" s="46" t="s">
        <v>16</v>
      </c>
      <c r="C28" s="44" t="s">
        <v>220</v>
      </c>
      <c r="D28" s="202" t="s">
        <v>164</v>
      </c>
      <c r="E28" s="66" t="s">
        <v>2</v>
      </c>
      <c r="F28" s="128">
        <v>4503100000</v>
      </c>
      <c r="G28" s="284" t="s">
        <v>360</v>
      </c>
      <c r="H28" s="122" t="s">
        <v>21</v>
      </c>
      <c r="I28" s="103">
        <v>38520</v>
      </c>
      <c r="J28" s="55"/>
    </row>
    <row r="29" spans="1:10" s="22" customFormat="1" ht="12.75">
      <c r="A29" s="85">
        <v>20</v>
      </c>
      <c r="B29" s="36" t="s">
        <v>420</v>
      </c>
      <c r="C29" s="32" t="s">
        <v>169</v>
      </c>
      <c r="D29" s="69" t="s">
        <v>149</v>
      </c>
      <c r="E29" s="66" t="s">
        <v>2</v>
      </c>
      <c r="F29" s="129">
        <v>1100000000</v>
      </c>
      <c r="G29" s="285" t="s">
        <v>360</v>
      </c>
      <c r="H29" s="131" t="s">
        <v>22</v>
      </c>
      <c r="I29" s="132">
        <v>38539</v>
      </c>
      <c r="J29" s="55"/>
    </row>
    <row r="30" spans="1:13" s="22" customFormat="1" ht="12.75">
      <c r="A30" s="71">
        <v>21</v>
      </c>
      <c r="B30" s="46" t="s">
        <v>174</v>
      </c>
      <c r="C30" s="44" t="s">
        <v>170</v>
      </c>
      <c r="D30" s="69" t="s">
        <v>149</v>
      </c>
      <c r="E30" s="66" t="s">
        <v>2</v>
      </c>
      <c r="F30" s="128">
        <v>1100000000</v>
      </c>
      <c r="G30" s="284" t="s">
        <v>360</v>
      </c>
      <c r="H30" s="122" t="s">
        <v>23</v>
      </c>
      <c r="I30" s="103">
        <v>38539</v>
      </c>
      <c r="J30" s="55"/>
      <c r="L30" s="101"/>
      <c r="M30" s="101"/>
    </row>
    <row r="31" spans="1:13" s="22" customFormat="1" ht="12.75">
      <c r="A31" s="85">
        <v>22</v>
      </c>
      <c r="B31" s="46" t="s">
        <v>1</v>
      </c>
      <c r="C31" s="32" t="s">
        <v>223</v>
      </c>
      <c r="D31" s="69" t="s">
        <v>224</v>
      </c>
      <c r="E31" s="66" t="s">
        <v>2</v>
      </c>
      <c r="F31" s="128">
        <v>5000000000</v>
      </c>
      <c r="G31" s="284" t="s">
        <v>360</v>
      </c>
      <c r="H31" s="122" t="s">
        <v>24</v>
      </c>
      <c r="I31" s="103">
        <v>38545</v>
      </c>
      <c r="J31" s="55"/>
      <c r="L31" s="101"/>
      <c r="M31" s="101"/>
    </row>
    <row r="32" spans="1:13" s="22" customFormat="1" ht="12.75">
      <c r="A32" s="85">
        <v>23</v>
      </c>
      <c r="B32" s="46" t="s">
        <v>343</v>
      </c>
      <c r="C32" s="44" t="s">
        <v>233</v>
      </c>
      <c r="D32" s="202" t="s">
        <v>300</v>
      </c>
      <c r="E32" s="66" t="s">
        <v>2</v>
      </c>
      <c r="F32" s="128">
        <v>6000000000</v>
      </c>
      <c r="G32" s="284" t="s">
        <v>360</v>
      </c>
      <c r="H32" s="122" t="s">
        <v>25</v>
      </c>
      <c r="I32" s="103">
        <v>38552</v>
      </c>
      <c r="J32" s="55"/>
      <c r="L32" s="101"/>
      <c r="M32" s="101"/>
    </row>
    <row r="33" spans="1:13" s="22" customFormat="1" ht="12.75">
      <c r="A33" s="85">
        <v>25</v>
      </c>
      <c r="B33" s="12" t="s">
        <v>416</v>
      </c>
      <c r="C33" s="292" t="s">
        <v>417</v>
      </c>
      <c r="D33" s="28" t="s">
        <v>164</v>
      </c>
      <c r="E33" s="153" t="s">
        <v>2</v>
      </c>
      <c r="F33" s="86">
        <v>609000000</v>
      </c>
      <c r="G33" s="284" t="s">
        <v>360</v>
      </c>
      <c r="H33" s="37" t="s">
        <v>27</v>
      </c>
      <c r="I33" s="103">
        <v>38586</v>
      </c>
      <c r="J33" s="55"/>
      <c r="L33" s="101"/>
      <c r="M33" s="101"/>
    </row>
    <row r="34" spans="1:10" s="22" customFormat="1" ht="12.75">
      <c r="A34" s="71">
        <v>26</v>
      </c>
      <c r="B34" s="46" t="s">
        <v>267</v>
      </c>
      <c r="C34" s="44" t="s">
        <v>235</v>
      </c>
      <c r="D34" s="202" t="s">
        <v>300</v>
      </c>
      <c r="E34" s="153" t="s">
        <v>2</v>
      </c>
      <c r="F34" s="274">
        <v>14099000000</v>
      </c>
      <c r="G34" s="284" t="s">
        <v>360</v>
      </c>
      <c r="H34" s="122" t="s">
        <v>28</v>
      </c>
      <c r="I34" s="103">
        <v>38589</v>
      </c>
      <c r="J34" s="55"/>
    </row>
    <row r="35" spans="1:13" s="22" customFormat="1" ht="12.75">
      <c r="A35" s="85">
        <v>27</v>
      </c>
      <c r="B35" s="46" t="s">
        <v>186</v>
      </c>
      <c r="C35" s="32" t="s">
        <v>185</v>
      </c>
      <c r="D35" s="202" t="s">
        <v>300</v>
      </c>
      <c r="E35" s="153" t="s">
        <v>2</v>
      </c>
      <c r="F35" s="274">
        <v>20000000000</v>
      </c>
      <c r="G35" s="284" t="s">
        <v>360</v>
      </c>
      <c r="H35" s="122" t="s">
        <v>184</v>
      </c>
      <c r="I35" s="103">
        <v>38594</v>
      </c>
      <c r="J35" s="55"/>
      <c r="L35" s="101"/>
      <c r="M35" s="101"/>
    </row>
    <row r="36" spans="1:13" s="22" customFormat="1" ht="12.75">
      <c r="A36" s="85">
        <v>28</v>
      </c>
      <c r="B36" s="183" t="s">
        <v>299</v>
      </c>
      <c r="C36" s="32" t="s">
        <v>240</v>
      </c>
      <c r="D36" s="68" t="s">
        <v>164</v>
      </c>
      <c r="E36" s="107" t="s">
        <v>2</v>
      </c>
      <c r="F36" s="274">
        <v>931000000</v>
      </c>
      <c r="G36" s="284" t="s">
        <v>163</v>
      </c>
      <c r="H36" s="122" t="s">
        <v>30</v>
      </c>
      <c r="I36" s="103">
        <v>38747</v>
      </c>
      <c r="J36" s="55"/>
      <c r="L36" s="101"/>
      <c r="M36" s="101"/>
    </row>
    <row r="37" spans="1:13" s="22" customFormat="1" ht="12.75">
      <c r="A37" s="71">
        <v>29</v>
      </c>
      <c r="B37" s="46" t="s">
        <v>29</v>
      </c>
      <c r="C37" s="44" t="s">
        <v>210</v>
      </c>
      <c r="D37" s="202" t="s">
        <v>164</v>
      </c>
      <c r="E37" s="107" t="s">
        <v>2</v>
      </c>
      <c r="F37" s="274">
        <v>131800000000</v>
      </c>
      <c r="G37" s="284" t="s">
        <v>163</v>
      </c>
      <c r="H37" s="122" t="s">
        <v>31</v>
      </c>
      <c r="I37" s="103">
        <v>38768</v>
      </c>
      <c r="J37" s="55"/>
      <c r="L37" s="101"/>
      <c r="M37" s="101"/>
    </row>
    <row r="38" spans="1:10" s="22" customFormat="1" ht="12.75">
      <c r="A38" s="85">
        <v>30</v>
      </c>
      <c r="B38" s="46" t="s">
        <v>270</v>
      </c>
      <c r="C38" s="44" t="s">
        <v>241</v>
      </c>
      <c r="D38" s="188" t="s">
        <v>301</v>
      </c>
      <c r="E38" s="107" t="s">
        <v>2</v>
      </c>
      <c r="F38" s="274">
        <v>1240000000</v>
      </c>
      <c r="G38" s="284" t="s">
        <v>163</v>
      </c>
      <c r="H38" s="122" t="s">
        <v>32</v>
      </c>
      <c r="I38" s="103">
        <v>38776</v>
      </c>
      <c r="J38" s="55"/>
    </row>
    <row r="39" spans="1:13" s="22" customFormat="1" ht="12.75">
      <c r="A39" s="71">
        <v>31</v>
      </c>
      <c r="B39" s="46" t="s">
        <v>0</v>
      </c>
      <c r="C39" s="44" t="s">
        <v>201</v>
      </c>
      <c r="D39" s="202" t="s">
        <v>300</v>
      </c>
      <c r="E39" s="107" t="s">
        <v>2</v>
      </c>
      <c r="F39" s="274">
        <v>13100000000</v>
      </c>
      <c r="G39" s="284" t="s">
        <v>163</v>
      </c>
      <c r="H39" s="122" t="s">
        <v>33</v>
      </c>
      <c r="I39" s="103">
        <v>38807</v>
      </c>
      <c r="J39" s="55"/>
      <c r="L39" s="101"/>
      <c r="M39" s="101"/>
    </row>
    <row r="40" spans="1:13" s="22" customFormat="1" ht="12.75">
      <c r="A40" s="85">
        <v>32</v>
      </c>
      <c r="B40" s="46" t="s">
        <v>0</v>
      </c>
      <c r="C40" s="44" t="s">
        <v>201</v>
      </c>
      <c r="D40" s="202" t="s">
        <v>300</v>
      </c>
      <c r="E40" s="107" t="s">
        <v>2</v>
      </c>
      <c r="F40" s="274">
        <v>4900000000</v>
      </c>
      <c r="G40" s="284" t="s">
        <v>163</v>
      </c>
      <c r="H40" s="122" t="s">
        <v>34</v>
      </c>
      <c r="I40" s="103">
        <v>38824</v>
      </c>
      <c r="J40" s="55"/>
      <c r="L40" s="101"/>
      <c r="M40" s="101"/>
    </row>
    <row r="41" spans="1:10" s="22" customFormat="1" ht="12.75">
      <c r="A41" s="85">
        <v>33</v>
      </c>
      <c r="B41" s="46" t="s">
        <v>343</v>
      </c>
      <c r="C41" s="44" t="s">
        <v>233</v>
      </c>
      <c r="D41" s="202" t="s">
        <v>300</v>
      </c>
      <c r="E41" s="107" t="s">
        <v>2</v>
      </c>
      <c r="F41" s="274">
        <v>4000000000</v>
      </c>
      <c r="G41" s="284" t="s">
        <v>163</v>
      </c>
      <c r="H41" s="122" t="s">
        <v>35</v>
      </c>
      <c r="I41" s="103">
        <v>38824</v>
      </c>
      <c r="J41" s="55"/>
    </row>
    <row r="42" spans="1:13" s="22" customFormat="1" ht="12.75">
      <c r="A42" s="71">
        <v>34</v>
      </c>
      <c r="B42" s="46" t="s">
        <v>261</v>
      </c>
      <c r="C42" s="44" t="s">
        <v>218</v>
      </c>
      <c r="D42" s="202" t="s">
        <v>164</v>
      </c>
      <c r="E42" s="107" t="s">
        <v>2</v>
      </c>
      <c r="F42" s="274">
        <v>5717000000</v>
      </c>
      <c r="G42" s="284" t="s">
        <v>163</v>
      </c>
      <c r="H42" s="122" t="s">
        <v>36</v>
      </c>
      <c r="I42" s="103">
        <v>38834</v>
      </c>
      <c r="J42" s="55"/>
      <c r="L42" s="101"/>
      <c r="M42" s="101"/>
    </row>
    <row r="43" spans="1:13" s="22" customFormat="1" ht="12.75">
      <c r="A43" s="85">
        <v>35</v>
      </c>
      <c r="B43" s="24" t="s">
        <v>194</v>
      </c>
      <c r="C43" s="44" t="s">
        <v>195</v>
      </c>
      <c r="D43" s="202" t="s">
        <v>300</v>
      </c>
      <c r="E43" s="107" t="s">
        <v>2</v>
      </c>
      <c r="F43" s="274">
        <v>4500000000</v>
      </c>
      <c r="G43" s="284" t="s">
        <v>163</v>
      </c>
      <c r="H43" s="122" t="s">
        <v>37</v>
      </c>
      <c r="I43" s="103">
        <v>38856</v>
      </c>
      <c r="J43" s="55"/>
      <c r="L43" s="101"/>
      <c r="M43" s="101"/>
    </row>
    <row r="44" spans="1:13" s="22" customFormat="1" ht="12.75">
      <c r="A44" s="71">
        <v>36</v>
      </c>
      <c r="B44" s="46" t="s">
        <v>267</v>
      </c>
      <c r="C44" s="44" t="s">
        <v>235</v>
      </c>
      <c r="D44" s="202" t="s">
        <v>300</v>
      </c>
      <c r="E44" s="107" t="s">
        <v>2</v>
      </c>
      <c r="F44" s="274">
        <v>7000000000</v>
      </c>
      <c r="G44" s="284" t="s">
        <v>163</v>
      </c>
      <c r="H44" s="122" t="s">
        <v>38</v>
      </c>
      <c r="I44" s="103">
        <v>38903</v>
      </c>
      <c r="J44" s="55"/>
      <c r="L44" s="101"/>
      <c r="M44" s="101"/>
    </row>
    <row r="45" spans="1:10" s="22" customFormat="1" ht="12.75">
      <c r="A45" s="85">
        <v>37</v>
      </c>
      <c r="B45" s="46" t="s">
        <v>162</v>
      </c>
      <c r="C45" s="44" t="s">
        <v>165</v>
      </c>
      <c r="D45" s="202" t="s">
        <v>164</v>
      </c>
      <c r="E45" s="107" t="s">
        <v>2</v>
      </c>
      <c r="F45" s="274">
        <v>3200000000</v>
      </c>
      <c r="G45" s="284" t="s">
        <v>163</v>
      </c>
      <c r="H45" s="122" t="s">
        <v>39</v>
      </c>
      <c r="I45" s="103">
        <v>38918</v>
      </c>
      <c r="J45" s="55"/>
    </row>
    <row r="46" spans="1:10" s="22" customFormat="1" ht="12.75">
      <c r="A46" s="85">
        <v>38</v>
      </c>
      <c r="B46" s="46" t="s">
        <v>308</v>
      </c>
      <c r="C46" s="23" t="s">
        <v>304</v>
      </c>
      <c r="D46" s="198" t="s">
        <v>152</v>
      </c>
      <c r="E46" s="107" t="s">
        <v>2</v>
      </c>
      <c r="F46" s="274">
        <v>9854000000</v>
      </c>
      <c r="G46" s="284" t="s">
        <v>163</v>
      </c>
      <c r="H46" s="122" t="s">
        <v>307</v>
      </c>
      <c r="I46" s="103">
        <v>38943</v>
      </c>
      <c r="J46" s="55"/>
    </row>
    <row r="47" spans="1:10" s="22" customFormat="1" ht="12.75">
      <c r="A47" s="71">
        <v>39</v>
      </c>
      <c r="B47" s="46" t="s">
        <v>267</v>
      </c>
      <c r="C47" s="44" t="s">
        <v>235</v>
      </c>
      <c r="D47" s="202" t="s">
        <v>300</v>
      </c>
      <c r="E47" s="107" t="s">
        <v>2</v>
      </c>
      <c r="F47" s="274">
        <v>14080800000</v>
      </c>
      <c r="G47" s="284" t="s">
        <v>163</v>
      </c>
      <c r="H47" s="122" t="s">
        <v>40</v>
      </c>
      <c r="I47" s="103">
        <v>39002</v>
      </c>
      <c r="J47" s="55"/>
    </row>
    <row r="48" spans="1:13" s="22" customFormat="1" ht="12.75">
      <c r="A48" s="85">
        <v>40</v>
      </c>
      <c r="B48" s="46" t="s">
        <v>343</v>
      </c>
      <c r="C48" s="44" t="s">
        <v>233</v>
      </c>
      <c r="D48" s="202" t="s">
        <v>300</v>
      </c>
      <c r="E48" s="107" t="s">
        <v>2</v>
      </c>
      <c r="F48" s="274">
        <v>16000000000</v>
      </c>
      <c r="G48" s="284" t="s">
        <v>163</v>
      </c>
      <c r="H48" s="122" t="s">
        <v>41</v>
      </c>
      <c r="I48" s="103">
        <v>39002</v>
      </c>
      <c r="J48" s="55"/>
      <c r="L48" s="101"/>
      <c r="M48" s="101"/>
    </row>
    <row r="49" spans="1:13" s="22" customFormat="1" ht="12.75">
      <c r="A49" s="71">
        <v>41</v>
      </c>
      <c r="B49" s="46" t="s">
        <v>348</v>
      </c>
      <c r="C49" s="44" t="s">
        <v>227</v>
      </c>
      <c r="D49" s="202" t="s">
        <v>300</v>
      </c>
      <c r="E49" s="107" t="s">
        <v>2</v>
      </c>
      <c r="F49" s="274">
        <v>9000000000</v>
      </c>
      <c r="G49" s="284" t="s">
        <v>163</v>
      </c>
      <c r="H49" s="122" t="s">
        <v>42</v>
      </c>
      <c r="I49" s="82">
        <v>39069</v>
      </c>
      <c r="J49" s="81"/>
      <c r="L49" s="101"/>
      <c r="M49" s="101"/>
    </row>
    <row r="50" spans="1:10" ht="12.75">
      <c r="A50" s="85">
        <v>42</v>
      </c>
      <c r="B50" t="s">
        <v>324</v>
      </c>
      <c r="C50" s="37" t="s">
        <v>199</v>
      </c>
      <c r="D50" s="26" t="s">
        <v>301</v>
      </c>
      <c r="E50" s="37" t="s">
        <v>2</v>
      </c>
      <c r="F50" s="86">
        <v>1000000000</v>
      </c>
      <c r="G50" s="284" t="s">
        <v>163</v>
      </c>
      <c r="H50" s="37" t="s">
        <v>276</v>
      </c>
      <c r="I50" s="82">
        <v>39104</v>
      </c>
      <c r="J50" s="30"/>
    </row>
    <row r="51" spans="1:10" ht="12.75">
      <c r="A51" s="85">
        <v>43</v>
      </c>
      <c r="B51" t="s">
        <v>174</v>
      </c>
      <c r="C51" s="37" t="s">
        <v>170</v>
      </c>
      <c r="D51" s="26" t="s">
        <v>325</v>
      </c>
      <c r="E51" s="37" t="s">
        <v>2</v>
      </c>
      <c r="F51" s="86">
        <v>400000000</v>
      </c>
      <c r="G51" s="284" t="s">
        <v>163</v>
      </c>
      <c r="H51" s="37" t="s">
        <v>326</v>
      </c>
      <c r="I51" s="82">
        <v>39246</v>
      </c>
      <c r="J51" s="30"/>
    </row>
    <row r="52" spans="1:10" ht="12.75">
      <c r="A52" s="71">
        <v>44</v>
      </c>
      <c r="B52" t="s">
        <v>255</v>
      </c>
      <c r="C52" s="37" t="s">
        <v>207</v>
      </c>
      <c r="D52" s="26" t="s">
        <v>300</v>
      </c>
      <c r="E52" s="37" t="s">
        <v>2</v>
      </c>
      <c r="F52" s="86">
        <v>10248630000</v>
      </c>
      <c r="G52" s="284" t="s">
        <v>163</v>
      </c>
      <c r="H52" s="37" t="s">
        <v>327</v>
      </c>
      <c r="I52" s="82">
        <v>39275</v>
      </c>
      <c r="J52" s="30"/>
    </row>
    <row r="53" spans="1:10" ht="12.75">
      <c r="A53" s="85">
        <v>45</v>
      </c>
      <c r="B53" s="150" t="s">
        <v>269</v>
      </c>
      <c r="C53" s="37" t="s">
        <v>239</v>
      </c>
      <c r="D53" s="26" t="s">
        <v>164</v>
      </c>
      <c r="E53" s="37" t="s">
        <v>2</v>
      </c>
      <c r="F53" s="86">
        <v>1650000000</v>
      </c>
      <c r="G53" s="284" t="s">
        <v>163</v>
      </c>
      <c r="H53" s="37" t="s">
        <v>328</v>
      </c>
      <c r="I53" s="82">
        <v>39302</v>
      </c>
      <c r="J53" s="30"/>
    </row>
    <row r="54" spans="1:10" ht="12.75">
      <c r="A54" s="71">
        <v>46</v>
      </c>
      <c r="B54" t="s">
        <v>343</v>
      </c>
      <c r="C54" s="37" t="s">
        <v>233</v>
      </c>
      <c r="D54" s="26" t="s">
        <v>300</v>
      </c>
      <c r="E54" s="37" t="s">
        <v>2</v>
      </c>
      <c r="F54" s="86">
        <v>20000000000</v>
      </c>
      <c r="G54" s="284" t="s">
        <v>163</v>
      </c>
      <c r="H54" s="37" t="s">
        <v>329</v>
      </c>
      <c r="I54" s="82">
        <v>39316</v>
      </c>
      <c r="J54" s="30"/>
    </row>
    <row r="55" spans="1:10" ht="12.75">
      <c r="A55" s="85">
        <v>47</v>
      </c>
      <c r="B55" s="46" t="s">
        <v>267</v>
      </c>
      <c r="C55" s="37" t="s">
        <v>235</v>
      </c>
      <c r="D55" s="26" t="s">
        <v>300</v>
      </c>
      <c r="E55" s="37" t="s">
        <v>2</v>
      </c>
      <c r="F55" s="86">
        <v>17027700000</v>
      </c>
      <c r="G55" s="284" t="s">
        <v>163</v>
      </c>
      <c r="H55" s="37" t="s">
        <v>330</v>
      </c>
      <c r="I55" s="82">
        <v>39316</v>
      </c>
      <c r="J55" s="30"/>
    </row>
    <row r="56" spans="1:10" ht="12.75">
      <c r="A56" s="85">
        <v>48</v>
      </c>
      <c r="B56" t="s">
        <v>348</v>
      </c>
      <c r="C56" s="37" t="s">
        <v>227</v>
      </c>
      <c r="D56" s="26" t="s">
        <v>300</v>
      </c>
      <c r="E56" s="37" t="s">
        <v>2</v>
      </c>
      <c r="F56" s="86">
        <v>14600000000</v>
      </c>
      <c r="G56" s="284" t="s">
        <v>163</v>
      </c>
      <c r="H56" s="37" t="s">
        <v>331</v>
      </c>
      <c r="I56" s="82">
        <v>39316</v>
      </c>
      <c r="J56" s="30"/>
    </row>
    <row r="57" spans="1:10" ht="12.75">
      <c r="A57" s="71">
        <v>49</v>
      </c>
      <c r="B57" t="s">
        <v>420</v>
      </c>
      <c r="C57" s="37" t="s">
        <v>169</v>
      </c>
      <c r="D57" s="26" t="s">
        <v>325</v>
      </c>
      <c r="E57" s="37" t="s">
        <v>2</v>
      </c>
      <c r="F57" s="86">
        <v>400000000</v>
      </c>
      <c r="G57" s="284" t="s">
        <v>163</v>
      </c>
      <c r="H57" s="37" t="s">
        <v>332</v>
      </c>
      <c r="I57" s="82">
        <v>39363</v>
      </c>
      <c r="J57" s="30"/>
    </row>
    <row r="58" spans="1:10" ht="12.75">
      <c r="A58" s="85">
        <v>50</v>
      </c>
      <c r="B58" t="s">
        <v>421</v>
      </c>
      <c r="C58" s="37" t="s">
        <v>247</v>
      </c>
      <c r="D58" s="26" t="s">
        <v>148</v>
      </c>
      <c r="E58" s="37" t="s">
        <v>2</v>
      </c>
      <c r="F58" s="86">
        <v>150000000</v>
      </c>
      <c r="G58" s="284" t="s">
        <v>163</v>
      </c>
      <c r="H58" s="37" t="s">
        <v>333</v>
      </c>
      <c r="I58" s="82">
        <v>39371</v>
      </c>
      <c r="J58" s="30"/>
    </row>
    <row r="59" spans="1:10" ht="12.75">
      <c r="A59" s="71">
        <v>51</v>
      </c>
      <c r="B59" s="150" t="s">
        <v>269</v>
      </c>
      <c r="C59" s="37" t="s">
        <v>239</v>
      </c>
      <c r="D59" s="26" t="s">
        <v>164</v>
      </c>
      <c r="E59" s="37" t="s">
        <v>2</v>
      </c>
      <c r="F59" s="86">
        <v>5500000000</v>
      </c>
      <c r="G59" s="284" t="s">
        <v>163</v>
      </c>
      <c r="H59" s="37" t="s">
        <v>334</v>
      </c>
      <c r="I59" s="82">
        <v>39413</v>
      </c>
      <c r="J59" s="30"/>
    </row>
    <row r="60" spans="1:10" ht="12.75">
      <c r="A60" s="85">
        <v>52</v>
      </c>
      <c r="B60" s="183" t="s">
        <v>299</v>
      </c>
      <c r="C60" s="37" t="s">
        <v>240</v>
      </c>
      <c r="D60" s="26" t="s">
        <v>164</v>
      </c>
      <c r="E60" s="37" t="s">
        <v>2</v>
      </c>
      <c r="F60" s="86">
        <v>2984000000</v>
      </c>
      <c r="G60" s="284" t="s">
        <v>163</v>
      </c>
      <c r="H60" s="37" t="s">
        <v>335</v>
      </c>
      <c r="I60" s="82">
        <v>39407</v>
      </c>
      <c r="J60" s="30"/>
    </row>
    <row r="61" spans="1:10" ht="12.75">
      <c r="A61" s="85">
        <v>53</v>
      </c>
      <c r="B61" s="20" t="s">
        <v>257</v>
      </c>
      <c r="C61" s="37" t="s">
        <v>209</v>
      </c>
      <c r="D61" s="26" t="s">
        <v>300</v>
      </c>
      <c r="E61" s="37" t="s">
        <v>2</v>
      </c>
      <c r="F61" s="86">
        <v>40000000000</v>
      </c>
      <c r="G61" s="284" t="s">
        <v>163</v>
      </c>
      <c r="H61" s="37" t="s">
        <v>296</v>
      </c>
      <c r="I61" s="82">
        <v>39416</v>
      </c>
      <c r="J61" s="30"/>
    </row>
    <row r="62" spans="1:10" ht="12.75">
      <c r="A62" s="71">
        <v>54</v>
      </c>
      <c r="B62" s="20" t="s">
        <v>197</v>
      </c>
      <c r="C62" s="37" t="s">
        <v>200</v>
      </c>
      <c r="D62" s="26" t="s">
        <v>164</v>
      </c>
      <c r="E62" s="37" t="s">
        <v>2</v>
      </c>
      <c r="F62" s="86">
        <v>100000000000</v>
      </c>
      <c r="G62" s="284" t="s">
        <v>163</v>
      </c>
      <c r="H62" s="29" t="s">
        <v>347</v>
      </c>
      <c r="I62" s="82">
        <v>39421</v>
      </c>
      <c r="J62" s="30"/>
    </row>
    <row r="63" spans="1:10" ht="12.75">
      <c r="A63" s="85">
        <v>55</v>
      </c>
      <c r="B63" s="46" t="s">
        <v>267</v>
      </c>
      <c r="C63" s="37" t="s">
        <v>235</v>
      </c>
      <c r="D63" s="26" t="s">
        <v>300</v>
      </c>
      <c r="E63" s="37" t="s">
        <v>2</v>
      </c>
      <c r="F63" s="86">
        <v>8666300000</v>
      </c>
      <c r="G63" s="284" t="s">
        <v>163</v>
      </c>
      <c r="H63" s="29" t="s">
        <v>198</v>
      </c>
      <c r="I63" s="27">
        <v>39436</v>
      </c>
      <c r="J63" s="30"/>
    </row>
    <row r="64" spans="1:10" ht="12.75">
      <c r="A64" s="71">
        <v>56</v>
      </c>
      <c r="B64" s="20" t="s">
        <v>111</v>
      </c>
      <c r="C64" s="166" t="s">
        <v>471</v>
      </c>
      <c r="D64" s="270" t="s">
        <v>300</v>
      </c>
      <c r="E64" s="106" t="s">
        <v>2</v>
      </c>
      <c r="F64" s="275">
        <v>7000000000</v>
      </c>
      <c r="G64" s="124" t="s">
        <v>163</v>
      </c>
      <c r="H64" s="106" t="s">
        <v>112</v>
      </c>
      <c r="I64" s="82">
        <v>39573</v>
      </c>
      <c r="J64" s="279"/>
    </row>
    <row r="65" spans="1:10" ht="12.75">
      <c r="A65" s="85">
        <v>57</v>
      </c>
      <c r="B65" s="20" t="s">
        <v>255</v>
      </c>
      <c r="C65" s="126" t="s">
        <v>207</v>
      </c>
      <c r="D65" s="270" t="s">
        <v>300</v>
      </c>
      <c r="E65" s="106" t="s">
        <v>2</v>
      </c>
      <c r="F65" s="275">
        <v>837900000</v>
      </c>
      <c r="G65" s="124" t="s">
        <v>163</v>
      </c>
      <c r="H65" s="29" t="s">
        <v>444</v>
      </c>
      <c r="I65" s="82">
        <v>39644</v>
      </c>
      <c r="J65" s="258"/>
    </row>
    <row r="66" spans="1:10" ht="12.75">
      <c r="A66" s="85">
        <v>58</v>
      </c>
      <c r="B66" s="46" t="s">
        <v>267</v>
      </c>
      <c r="C66" s="125" t="s">
        <v>235</v>
      </c>
      <c r="D66" s="271" t="s">
        <v>300</v>
      </c>
      <c r="E66" s="125" t="s">
        <v>2</v>
      </c>
      <c r="F66" s="276">
        <v>19194200000</v>
      </c>
      <c r="G66" s="286" t="s">
        <v>163</v>
      </c>
      <c r="H66" s="37" t="s">
        <v>445</v>
      </c>
      <c r="I66" s="27">
        <v>39671</v>
      </c>
      <c r="J66" s="30"/>
    </row>
    <row r="67" spans="1:10" ht="12.75">
      <c r="A67" s="71">
        <v>59</v>
      </c>
      <c r="B67" t="s">
        <v>455</v>
      </c>
      <c r="C67" s="125" t="s">
        <v>239</v>
      </c>
      <c r="D67" s="271" t="s">
        <v>164</v>
      </c>
      <c r="E67" s="125" t="s">
        <v>2</v>
      </c>
      <c r="F67" s="276">
        <v>11000000000</v>
      </c>
      <c r="G67" s="286" t="s">
        <v>163</v>
      </c>
      <c r="H67" s="37" t="s">
        <v>446</v>
      </c>
      <c r="I67" s="27">
        <v>39710</v>
      </c>
      <c r="J67" s="30"/>
    </row>
    <row r="68" spans="1:10" ht="12.75">
      <c r="A68" s="85">
        <v>60</v>
      </c>
      <c r="B68" t="s">
        <v>308</v>
      </c>
      <c r="C68" s="102" t="s">
        <v>304</v>
      </c>
      <c r="D68" s="198" t="s">
        <v>152</v>
      </c>
      <c r="E68" s="125" t="s">
        <v>2</v>
      </c>
      <c r="F68" s="276">
        <v>14146000000</v>
      </c>
      <c r="G68" s="286" t="s">
        <v>163</v>
      </c>
      <c r="H68" s="37" t="s">
        <v>465</v>
      </c>
      <c r="I68" s="27">
        <v>39734</v>
      </c>
      <c r="J68" s="55"/>
    </row>
    <row r="69" spans="1:12" ht="12.75">
      <c r="A69" s="71">
        <v>61</v>
      </c>
      <c r="B69" s="20" t="s">
        <v>463</v>
      </c>
      <c r="C69" s="187" t="s">
        <v>470</v>
      </c>
      <c r="D69" s="28" t="s">
        <v>164</v>
      </c>
      <c r="E69" s="125" t="s">
        <v>2</v>
      </c>
      <c r="F69" s="276">
        <v>355409600000</v>
      </c>
      <c r="G69" s="286" t="s">
        <v>163</v>
      </c>
      <c r="H69" s="37" t="s">
        <v>466</v>
      </c>
      <c r="I69" s="27">
        <v>39786</v>
      </c>
      <c r="J69" s="55"/>
      <c r="L69" s="20"/>
    </row>
    <row r="70" spans="1:12" ht="12.75">
      <c r="A70" s="85">
        <v>62</v>
      </c>
      <c r="B70" s="22" t="s">
        <v>455</v>
      </c>
      <c r="C70" s="102" t="s">
        <v>239</v>
      </c>
      <c r="D70" s="28" t="s">
        <v>164</v>
      </c>
      <c r="E70" s="125" t="s">
        <v>2</v>
      </c>
      <c r="F70" s="276">
        <v>66000000000</v>
      </c>
      <c r="G70" s="286" t="s">
        <v>163</v>
      </c>
      <c r="H70" s="37" t="s">
        <v>467</v>
      </c>
      <c r="I70" s="27">
        <v>39805</v>
      </c>
      <c r="J70" s="55"/>
      <c r="L70" s="20"/>
    </row>
    <row r="71" spans="1:10" ht="12.75">
      <c r="A71" s="85">
        <v>63</v>
      </c>
      <c r="B71" s="22" t="s">
        <v>469</v>
      </c>
      <c r="C71" s="37" t="s">
        <v>530</v>
      </c>
      <c r="D71" s="26" t="s">
        <v>164</v>
      </c>
      <c r="E71" s="165" t="s">
        <v>2</v>
      </c>
      <c r="F71" s="276">
        <v>18360000000</v>
      </c>
      <c r="G71" s="287" t="s">
        <v>163</v>
      </c>
      <c r="H71" s="37" t="s">
        <v>531</v>
      </c>
      <c r="I71" s="82">
        <v>39869</v>
      </c>
      <c r="J71" s="30"/>
    </row>
    <row r="72" spans="1:10" ht="12.75">
      <c r="A72" s="71">
        <v>64</v>
      </c>
      <c r="B72" s="20" t="s">
        <v>455</v>
      </c>
      <c r="C72" s="168" t="s">
        <v>239</v>
      </c>
      <c r="D72" s="272" t="s">
        <v>164</v>
      </c>
      <c r="E72" s="182" t="s">
        <v>2</v>
      </c>
      <c r="F72" s="275">
        <v>4400000000</v>
      </c>
      <c r="G72" s="288" t="s">
        <v>109</v>
      </c>
      <c r="H72" s="29" t="s">
        <v>532</v>
      </c>
      <c r="I72" s="82">
        <v>39927</v>
      </c>
      <c r="J72" s="258"/>
    </row>
    <row r="73" spans="1:11" ht="12.75">
      <c r="A73" s="85">
        <v>65</v>
      </c>
      <c r="B73" s="20" t="s">
        <v>259</v>
      </c>
      <c r="C73" s="123" t="s">
        <v>214</v>
      </c>
      <c r="D73" s="26" t="s">
        <v>164</v>
      </c>
      <c r="E73" s="29" t="s">
        <v>2</v>
      </c>
      <c r="F73" s="276">
        <v>8400000000</v>
      </c>
      <c r="G73" s="287" t="s">
        <v>109</v>
      </c>
      <c r="H73" s="29" t="s">
        <v>484</v>
      </c>
      <c r="I73" s="27">
        <v>39947</v>
      </c>
      <c r="J73" s="30"/>
      <c r="K73" s="22"/>
    </row>
    <row r="74" spans="1:10" ht="12.75">
      <c r="A74" s="71">
        <v>66</v>
      </c>
      <c r="B74" s="20" t="s">
        <v>197</v>
      </c>
      <c r="C74" s="168" t="s">
        <v>200</v>
      </c>
      <c r="D74" s="272" t="s">
        <v>164</v>
      </c>
      <c r="E74" s="29" t="s">
        <v>2</v>
      </c>
      <c r="F74" s="275">
        <v>100000000000</v>
      </c>
      <c r="G74" s="287" t="s">
        <v>109</v>
      </c>
      <c r="H74" s="37" t="s">
        <v>533</v>
      </c>
      <c r="I74" s="27">
        <v>39969</v>
      </c>
      <c r="J74" s="258"/>
    </row>
    <row r="75" spans="1:10" ht="12.75">
      <c r="A75" s="85">
        <v>67</v>
      </c>
      <c r="B75" s="46" t="s">
        <v>267</v>
      </c>
      <c r="C75" s="37" t="s">
        <v>235</v>
      </c>
      <c r="D75" s="26" t="s">
        <v>300</v>
      </c>
      <c r="E75" s="29" t="s">
        <v>2</v>
      </c>
      <c r="F75" s="277">
        <v>30196800000</v>
      </c>
      <c r="G75" s="287" t="s">
        <v>109</v>
      </c>
      <c r="H75" s="37" t="s">
        <v>534</v>
      </c>
      <c r="I75" s="82">
        <v>40025</v>
      </c>
      <c r="J75" s="30"/>
    </row>
    <row r="76" spans="1:12" ht="12.75">
      <c r="A76" s="85">
        <v>68</v>
      </c>
      <c r="B76" s="22" t="s">
        <v>105</v>
      </c>
      <c r="C76" s="37" t="s">
        <v>476</v>
      </c>
      <c r="D76" s="26" t="s">
        <v>149</v>
      </c>
      <c r="E76" s="37" t="s">
        <v>2</v>
      </c>
      <c r="F76" s="277">
        <v>1000000000</v>
      </c>
      <c r="G76" s="287" t="s">
        <v>109</v>
      </c>
      <c r="H76" s="37" t="s">
        <v>535</v>
      </c>
      <c r="I76" s="27">
        <v>40050</v>
      </c>
      <c r="J76" s="30"/>
      <c r="L76" s="20"/>
    </row>
    <row r="77" spans="1:12" ht="12.75">
      <c r="A77" s="71">
        <v>69</v>
      </c>
      <c r="B77" s="22" t="s">
        <v>255</v>
      </c>
      <c r="C77" s="37" t="s">
        <v>207</v>
      </c>
      <c r="D77" s="26" t="s">
        <v>300</v>
      </c>
      <c r="E77" s="37" t="s">
        <v>2</v>
      </c>
      <c r="F77" s="276">
        <v>1913440000</v>
      </c>
      <c r="G77" s="287" t="s">
        <v>109</v>
      </c>
      <c r="H77" s="37" t="s">
        <v>536</v>
      </c>
      <c r="I77" s="27">
        <v>40134</v>
      </c>
      <c r="J77" s="30"/>
      <c r="L77" s="20"/>
    </row>
    <row r="78" spans="1:10" ht="12.75">
      <c r="A78" s="85">
        <v>70</v>
      </c>
      <c r="B78" s="150" t="s">
        <v>468</v>
      </c>
      <c r="C78" s="165" t="s">
        <v>218</v>
      </c>
      <c r="D78" s="273" t="s">
        <v>164</v>
      </c>
      <c r="E78" s="165" t="s">
        <v>2</v>
      </c>
      <c r="F78" s="276">
        <v>11340000000</v>
      </c>
      <c r="G78" s="287" t="s">
        <v>109</v>
      </c>
      <c r="H78" s="37" t="s">
        <v>597</v>
      </c>
      <c r="I78" s="27">
        <v>40196</v>
      </c>
      <c r="J78" s="201"/>
    </row>
    <row r="79" spans="1:10" ht="12.75">
      <c r="A79" s="71">
        <v>71</v>
      </c>
      <c r="B79" s="150" t="s">
        <v>259</v>
      </c>
      <c r="C79" s="165" t="s">
        <v>214</v>
      </c>
      <c r="D79" s="273" t="s">
        <v>164</v>
      </c>
      <c r="E79" s="165" t="s">
        <v>2</v>
      </c>
      <c r="F79" s="276">
        <v>7000000000</v>
      </c>
      <c r="G79" s="287" t="s">
        <v>109</v>
      </c>
      <c r="H79" s="165" t="s">
        <v>598</v>
      </c>
      <c r="I79" s="27">
        <v>40207</v>
      </c>
      <c r="J79" s="201"/>
    </row>
    <row r="80" spans="1:10" ht="12.75">
      <c r="A80" s="85">
        <v>72</v>
      </c>
      <c r="B80" t="s">
        <v>186</v>
      </c>
      <c r="C80" s="165" t="s">
        <v>185</v>
      </c>
      <c r="D80" s="273" t="s">
        <v>300</v>
      </c>
      <c r="E80" s="165" t="s">
        <v>2</v>
      </c>
      <c r="F80" s="276">
        <v>5000000000</v>
      </c>
      <c r="G80" s="287" t="s">
        <v>109</v>
      </c>
      <c r="H80" s="165" t="s">
        <v>599</v>
      </c>
      <c r="I80" s="82">
        <v>40224</v>
      </c>
      <c r="J80" s="201"/>
    </row>
    <row r="81" spans="1:10" ht="12.75">
      <c r="A81" s="85">
        <v>73</v>
      </c>
      <c r="B81" t="s">
        <v>256</v>
      </c>
      <c r="C81" s="165" t="s">
        <v>208</v>
      </c>
      <c r="D81" s="273" t="s">
        <v>300</v>
      </c>
      <c r="E81" s="165" t="s">
        <v>2</v>
      </c>
      <c r="F81" s="276">
        <v>3000000000</v>
      </c>
      <c r="G81" s="287" t="s">
        <v>109</v>
      </c>
      <c r="H81" s="165" t="s">
        <v>600</v>
      </c>
      <c r="I81" s="82">
        <v>40262</v>
      </c>
      <c r="J81" s="201"/>
    </row>
    <row r="82" spans="1:10" ht="12.75">
      <c r="A82" s="71">
        <v>74</v>
      </c>
      <c r="B82" s="46" t="s">
        <v>351</v>
      </c>
      <c r="C82" s="165" t="s">
        <v>178</v>
      </c>
      <c r="D82" s="273" t="s">
        <v>301</v>
      </c>
      <c r="E82" s="165" t="s">
        <v>2</v>
      </c>
      <c r="F82" s="276">
        <v>35324000000</v>
      </c>
      <c r="G82" s="287" t="s">
        <v>109</v>
      </c>
      <c r="H82" s="165" t="s">
        <v>601</v>
      </c>
      <c r="I82" s="82">
        <v>40277</v>
      </c>
      <c r="J82" s="201"/>
    </row>
    <row r="83" spans="1:12" ht="12.75">
      <c r="A83" s="85">
        <v>75</v>
      </c>
      <c r="B83" s="150" t="s">
        <v>468</v>
      </c>
      <c r="C83" s="165" t="s">
        <v>218</v>
      </c>
      <c r="D83" s="273" t="s">
        <v>164</v>
      </c>
      <c r="E83" s="165" t="s">
        <v>2</v>
      </c>
      <c r="F83" s="276">
        <v>22939000000</v>
      </c>
      <c r="G83" s="287" t="s">
        <v>109</v>
      </c>
      <c r="H83" s="37" t="s">
        <v>602</v>
      </c>
      <c r="I83" s="27">
        <v>40354</v>
      </c>
      <c r="J83" s="201"/>
      <c r="L83" s="20"/>
    </row>
    <row r="84" spans="1:12" ht="12.75">
      <c r="A84" s="71">
        <v>76</v>
      </c>
      <c r="B84" s="22" t="s">
        <v>469</v>
      </c>
      <c r="C84" s="165" t="s">
        <v>530</v>
      </c>
      <c r="D84" s="273" t="s">
        <v>164</v>
      </c>
      <c r="E84" s="165" t="s">
        <v>2</v>
      </c>
      <c r="F84" s="276">
        <v>1950000000</v>
      </c>
      <c r="G84" s="287" t="s">
        <v>109</v>
      </c>
      <c r="H84" s="37" t="s">
        <v>603</v>
      </c>
      <c r="I84" s="27">
        <v>40364</v>
      </c>
      <c r="J84" s="280"/>
      <c r="L84" s="20"/>
    </row>
    <row r="85" spans="1:12" ht="12.75">
      <c r="A85" s="85">
        <v>77</v>
      </c>
      <c r="B85" s="46" t="s">
        <v>351</v>
      </c>
      <c r="C85" s="165" t="s">
        <v>178</v>
      </c>
      <c r="D85" s="273" t="s">
        <v>301</v>
      </c>
      <c r="E85" s="165" t="s">
        <v>2</v>
      </c>
      <c r="F85" s="276">
        <v>7116000000</v>
      </c>
      <c r="G85" s="287" t="s">
        <v>109</v>
      </c>
      <c r="H85" s="37" t="s">
        <v>604</v>
      </c>
      <c r="I85" s="27">
        <v>40365</v>
      </c>
      <c r="J85" s="30"/>
      <c r="L85" s="20"/>
    </row>
    <row r="86" spans="1:12" ht="12.75">
      <c r="A86" s="85">
        <v>78</v>
      </c>
      <c r="B86" s="22" t="s">
        <v>455</v>
      </c>
      <c r="C86" s="165" t="s">
        <v>239</v>
      </c>
      <c r="D86" s="273" t="s">
        <v>164</v>
      </c>
      <c r="E86" s="165" t="s">
        <v>2</v>
      </c>
      <c r="F86" s="276">
        <v>34907600000</v>
      </c>
      <c r="G86" s="287" t="s">
        <v>109</v>
      </c>
      <c r="H86" s="37" t="s">
        <v>605</v>
      </c>
      <c r="I86" s="82">
        <v>40368</v>
      </c>
      <c r="J86" s="30"/>
      <c r="L86" s="20"/>
    </row>
    <row r="87" spans="1:12" ht="12.75">
      <c r="A87" s="71">
        <v>79</v>
      </c>
      <c r="B87" s="22" t="s">
        <v>259</v>
      </c>
      <c r="C87" s="165" t="s">
        <v>606</v>
      </c>
      <c r="D87" s="273" t="s">
        <v>164</v>
      </c>
      <c r="E87" s="165" t="s">
        <v>2</v>
      </c>
      <c r="F87" s="276">
        <v>29400000000</v>
      </c>
      <c r="G87" s="287" t="s">
        <v>109</v>
      </c>
      <c r="H87" s="37" t="s">
        <v>607</v>
      </c>
      <c r="I87" s="82">
        <v>40415</v>
      </c>
      <c r="J87" s="30"/>
      <c r="L87" s="20"/>
    </row>
    <row r="88" spans="1:12" ht="12.75">
      <c r="A88" s="85">
        <v>80</v>
      </c>
      <c r="B88" s="46" t="s">
        <v>267</v>
      </c>
      <c r="C88" s="165" t="s">
        <v>235</v>
      </c>
      <c r="D88" s="273" t="s">
        <v>300</v>
      </c>
      <c r="E88" s="165" t="s">
        <v>2</v>
      </c>
      <c r="F88" s="276">
        <v>31896300000</v>
      </c>
      <c r="G88" s="287" t="s">
        <v>109</v>
      </c>
      <c r="H88" s="29" t="s">
        <v>608</v>
      </c>
      <c r="I88" s="27">
        <v>40429</v>
      </c>
      <c r="J88" s="30"/>
      <c r="L88" s="20"/>
    </row>
    <row r="89" spans="1:12" ht="12.75">
      <c r="A89" s="71">
        <v>81</v>
      </c>
      <c r="B89" s="22" t="s">
        <v>468</v>
      </c>
      <c r="C89" s="165" t="s">
        <v>218</v>
      </c>
      <c r="D89" s="273" t="s">
        <v>164</v>
      </c>
      <c r="E89" s="165" t="s">
        <v>2</v>
      </c>
      <c r="F89" s="276">
        <v>7811000000</v>
      </c>
      <c r="G89" s="287" t="s">
        <v>109</v>
      </c>
      <c r="H89" s="29" t="s">
        <v>609</v>
      </c>
      <c r="I89" s="27">
        <v>40469</v>
      </c>
      <c r="J89" s="30"/>
      <c r="L89" s="20"/>
    </row>
    <row r="90" spans="1:10" ht="12.75">
      <c r="A90" s="85">
        <v>82</v>
      </c>
      <c r="B90" s="24" t="s">
        <v>464</v>
      </c>
      <c r="C90" s="215" t="s">
        <v>480</v>
      </c>
      <c r="D90" s="273" t="s">
        <v>164</v>
      </c>
      <c r="E90" s="165" t="s">
        <v>2</v>
      </c>
      <c r="F90" s="276">
        <v>4400000000</v>
      </c>
      <c r="G90" s="287" t="s">
        <v>163</v>
      </c>
      <c r="H90" s="123" t="s">
        <v>658</v>
      </c>
      <c r="I90" s="27">
        <v>40613</v>
      </c>
      <c r="J90" s="30"/>
    </row>
    <row r="91" spans="1:10" ht="12.75">
      <c r="A91" s="85">
        <v>83</v>
      </c>
      <c r="B91" s="46" t="s">
        <v>267</v>
      </c>
      <c r="C91" s="215" t="s">
        <v>235</v>
      </c>
      <c r="D91" s="273" t="s">
        <v>300</v>
      </c>
      <c r="E91" s="165" t="s">
        <v>2</v>
      </c>
      <c r="F91" s="276">
        <v>3100000000</v>
      </c>
      <c r="G91" s="287" t="s">
        <v>163</v>
      </c>
      <c r="H91" s="123" t="s">
        <v>659</v>
      </c>
      <c r="I91" s="27">
        <v>40633</v>
      </c>
      <c r="J91" s="30"/>
    </row>
    <row r="92" spans="1:10" ht="12.75">
      <c r="A92" s="71">
        <v>84</v>
      </c>
      <c r="B92" s="150" t="s">
        <v>343</v>
      </c>
      <c r="C92" s="182" t="s">
        <v>233</v>
      </c>
      <c r="D92" s="272" t="s">
        <v>300</v>
      </c>
      <c r="E92" s="182" t="s">
        <v>2</v>
      </c>
      <c r="F92" s="275">
        <v>50000000000</v>
      </c>
      <c r="G92" s="288" t="s">
        <v>163</v>
      </c>
      <c r="H92" s="105" t="s">
        <v>660</v>
      </c>
      <c r="I92" s="82">
        <v>40638</v>
      </c>
      <c r="J92" s="281"/>
    </row>
    <row r="93" spans="1:10" ht="12.75">
      <c r="A93" s="85">
        <v>85</v>
      </c>
      <c r="B93" s="150" t="s">
        <v>469</v>
      </c>
      <c r="C93" s="215" t="s">
        <v>240</v>
      </c>
      <c r="D93" s="273" t="s">
        <v>164</v>
      </c>
      <c r="E93" s="165" t="s">
        <v>2</v>
      </c>
      <c r="F93" s="278">
        <v>1050000000</v>
      </c>
      <c r="G93" s="287" t="s">
        <v>163</v>
      </c>
      <c r="H93" s="37" t="s">
        <v>661</v>
      </c>
      <c r="I93" s="82">
        <v>40638</v>
      </c>
      <c r="J93" s="282"/>
    </row>
    <row r="94" spans="1:10" ht="12.75">
      <c r="A94" s="71">
        <v>86</v>
      </c>
      <c r="B94" s="46" t="s">
        <v>16</v>
      </c>
      <c r="C94" s="215" t="s">
        <v>220</v>
      </c>
      <c r="D94" s="273" t="s">
        <v>164</v>
      </c>
      <c r="E94" s="165" t="s">
        <v>2</v>
      </c>
      <c r="F94" s="276">
        <v>10000000000</v>
      </c>
      <c r="G94" s="287" t="s">
        <v>163</v>
      </c>
      <c r="H94" s="37" t="s">
        <v>662</v>
      </c>
      <c r="I94" s="27">
        <v>40645</v>
      </c>
      <c r="J94" s="282"/>
    </row>
    <row r="95" spans="1:10" ht="12.75">
      <c r="A95" s="85">
        <v>87</v>
      </c>
      <c r="B95" s="150" t="s">
        <v>613</v>
      </c>
      <c r="C95" s="215" t="s">
        <v>614</v>
      </c>
      <c r="D95" s="273" t="s">
        <v>612</v>
      </c>
      <c r="E95" s="165" t="s">
        <v>2</v>
      </c>
      <c r="F95" s="276">
        <v>1200000000</v>
      </c>
      <c r="G95" s="287" t="s">
        <v>163</v>
      </c>
      <c r="H95" s="37" t="s">
        <v>615</v>
      </c>
      <c r="I95" s="27">
        <v>40652</v>
      </c>
      <c r="J95" s="30"/>
    </row>
    <row r="96" spans="1:10" ht="12.75">
      <c r="A96" s="85">
        <v>88</v>
      </c>
      <c r="B96" s="150" t="s">
        <v>468</v>
      </c>
      <c r="C96" s="215" t="s">
        <v>218</v>
      </c>
      <c r="D96" s="273" t="s">
        <v>164</v>
      </c>
      <c r="E96" s="165" t="s">
        <v>2</v>
      </c>
      <c r="F96" s="277">
        <v>23959000000</v>
      </c>
      <c r="G96" s="287" t="s">
        <v>163</v>
      </c>
      <c r="H96" s="37" t="s">
        <v>663</v>
      </c>
      <c r="I96" s="27">
        <v>40682</v>
      </c>
      <c r="J96" s="30"/>
    </row>
    <row r="97" spans="1:10" ht="12.75">
      <c r="A97" s="71">
        <v>89</v>
      </c>
      <c r="B97" s="150" t="s">
        <v>468</v>
      </c>
      <c r="C97" s="215" t="s">
        <v>218</v>
      </c>
      <c r="D97" s="273" t="s">
        <v>164</v>
      </c>
      <c r="E97" s="165" t="s">
        <v>2</v>
      </c>
      <c r="F97" s="276">
        <v>6041000000</v>
      </c>
      <c r="G97" s="287" t="s">
        <v>163</v>
      </c>
      <c r="H97" s="37" t="s">
        <v>664</v>
      </c>
      <c r="I97" s="27">
        <v>40717</v>
      </c>
      <c r="J97" s="30"/>
    </row>
    <row r="98" spans="1:10" ht="12.75">
      <c r="A98" s="85">
        <v>90</v>
      </c>
      <c r="B98" s="150" t="s">
        <v>468</v>
      </c>
      <c r="C98" s="215" t="s">
        <v>218</v>
      </c>
      <c r="D98" s="273" t="s">
        <v>164</v>
      </c>
      <c r="E98" s="165" t="s">
        <v>2</v>
      </c>
      <c r="F98" s="276">
        <v>19250000000</v>
      </c>
      <c r="G98" s="287" t="s">
        <v>163</v>
      </c>
      <c r="H98" s="37" t="s">
        <v>665</v>
      </c>
      <c r="I98" s="27">
        <v>40757</v>
      </c>
      <c r="J98" s="30"/>
    </row>
    <row r="99" spans="1:10" ht="12.75">
      <c r="A99" s="71">
        <v>91</v>
      </c>
      <c r="B99" s="150" t="s">
        <v>455</v>
      </c>
      <c r="C99" s="215" t="s">
        <v>239</v>
      </c>
      <c r="D99" s="273" t="s">
        <v>164</v>
      </c>
      <c r="E99" s="165" t="s">
        <v>2</v>
      </c>
      <c r="F99" s="275">
        <v>1629700000</v>
      </c>
      <c r="G99" s="287" t="s">
        <v>163</v>
      </c>
      <c r="H99" s="165" t="s">
        <v>666</v>
      </c>
      <c r="I99" s="27">
        <v>40764</v>
      </c>
      <c r="J99" s="30"/>
    </row>
    <row r="100" spans="1:10" ht="12.75">
      <c r="A100" s="85">
        <v>92</v>
      </c>
      <c r="B100" s="150" t="s">
        <v>186</v>
      </c>
      <c r="C100" s="215" t="s">
        <v>185</v>
      </c>
      <c r="D100" s="273" t="s">
        <v>300</v>
      </c>
      <c r="E100" s="165" t="s">
        <v>2</v>
      </c>
      <c r="F100" s="275">
        <v>5000000000</v>
      </c>
      <c r="G100" s="287" t="s">
        <v>163</v>
      </c>
      <c r="H100" s="165" t="s">
        <v>667</v>
      </c>
      <c r="I100" s="82">
        <v>40792</v>
      </c>
      <c r="J100" s="30"/>
    </row>
    <row r="101" spans="1:10" ht="12.75">
      <c r="A101" s="85">
        <v>93</v>
      </c>
      <c r="B101" s="22" t="s">
        <v>469</v>
      </c>
      <c r="C101" s="215" t="s">
        <v>240</v>
      </c>
      <c r="D101" s="273" t="s">
        <v>164</v>
      </c>
      <c r="E101" s="165" t="s">
        <v>2</v>
      </c>
      <c r="F101" s="275">
        <v>12890900000</v>
      </c>
      <c r="G101" s="287" t="s">
        <v>163</v>
      </c>
      <c r="H101" s="165" t="s">
        <v>668</v>
      </c>
      <c r="I101" s="82">
        <v>40820</v>
      </c>
      <c r="J101" s="30"/>
    </row>
    <row r="102" spans="1:10" ht="12.75">
      <c r="A102" s="71">
        <v>94</v>
      </c>
      <c r="B102" s="46" t="s">
        <v>16</v>
      </c>
      <c r="C102" s="215" t="s">
        <v>220</v>
      </c>
      <c r="D102" s="26" t="s">
        <v>164</v>
      </c>
      <c r="E102" s="273" t="s">
        <v>2</v>
      </c>
      <c r="F102" s="348">
        <v>16599000000</v>
      </c>
      <c r="G102" s="347" t="s">
        <v>163</v>
      </c>
      <c r="H102" s="29" t="s">
        <v>669</v>
      </c>
      <c r="I102" s="82">
        <v>40890</v>
      </c>
      <c r="J102" s="144"/>
    </row>
    <row r="103" spans="1:10" ht="12.75">
      <c r="A103" s="71">
        <v>95</v>
      </c>
      <c r="B103" s="150" t="s">
        <v>455</v>
      </c>
      <c r="C103" s="165" t="s">
        <v>239</v>
      </c>
      <c r="D103" s="26" t="s">
        <v>164</v>
      </c>
      <c r="E103" s="273" t="s">
        <v>2</v>
      </c>
      <c r="F103" s="349">
        <v>862700000</v>
      </c>
      <c r="G103" s="347" t="s">
        <v>163</v>
      </c>
      <c r="H103" s="37" t="s">
        <v>752</v>
      </c>
      <c r="I103" s="82">
        <v>40927</v>
      </c>
      <c r="J103" s="144"/>
    </row>
    <row r="104" spans="1:10" ht="12.75">
      <c r="A104" s="71">
        <v>96</v>
      </c>
      <c r="B104" s="150" t="s">
        <v>751</v>
      </c>
      <c r="C104" s="165" t="s">
        <v>235</v>
      </c>
      <c r="D104" s="26" t="s">
        <v>300</v>
      </c>
      <c r="E104" s="273" t="s">
        <v>2</v>
      </c>
      <c r="F104" s="350">
        <v>1764700000</v>
      </c>
      <c r="G104" s="347" t="s">
        <v>163</v>
      </c>
      <c r="H104" s="37" t="s">
        <v>753</v>
      </c>
      <c r="I104" s="82">
        <v>40932</v>
      </c>
      <c r="J104" s="144"/>
    </row>
    <row r="105" spans="1:10" ht="12.75">
      <c r="A105" s="71">
        <v>97</v>
      </c>
      <c r="B105" s="150" t="s">
        <v>183</v>
      </c>
      <c r="C105" s="215" t="s">
        <v>178</v>
      </c>
      <c r="D105" s="26" t="s">
        <v>149</v>
      </c>
      <c r="E105" s="273" t="s">
        <v>2</v>
      </c>
      <c r="F105" s="350">
        <v>9410000000</v>
      </c>
      <c r="G105" s="347" t="s">
        <v>163</v>
      </c>
      <c r="H105" s="37" t="s">
        <v>754</v>
      </c>
      <c r="I105" s="82">
        <v>40967</v>
      </c>
      <c r="J105" s="144"/>
    </row>
    <row r="106" spans="1:10" ht="12.75">
      <c r="A106" s="71">
        <v>98</v>
      </c>
      <c r="B106" s="150" t="s">
        <v>700</v>
      </c>
      <c r="C106" s="215" t="s">
        <v>701</v>
      </c>
      <c r="D106" s="26" t="s">
        <v>300</v>
      </c>
      <c r="E106" s="273" t="s">
        <v>2</v>
      </c>
      <c r="F106" s="349">
        <v>30000000000</v>
      </c>
      <c r="G106" s="347" t="s">
        <v>163</v>
      </c>
      <c r="H106" s="37" t="s">
        <v>702</v>
      </c>
      <c r="I106" s="82">
        <v>40967</v>
      </c>
      <c r="J106" s="144"/>
    </row>
    <row r="107" spans="1:10" ht="12.75">
      <c r="A107" s="71">
        <v>99</v>
      </c>
      <c r="B107" s="150" t="s">
        <v>455</v>
      </c>
      <c r="C107" s="215" t="s">
        <v>239</v>
      </c>
      <c r="D107" s="26" t="s">
        <v>164</v>
      </c>
      <c r="E107" s="273" t="s">
        <v>2</v>
      </c>
      <c r="F107" s="349">
        <v>22345000000</v>
      </c>
      <c r="G107" s="347" t="s">
        <v>163</v>
      </c>
      <c r="H107" s="37" t="s">
        <v>756</v>
      </c>
      <c r="I107" s="82">
        <v>41067</v>
      </c>
      <c r="J107" s="144"/>
    </row>
    <row r="108" spans="1:10" ht="12.75">
      <c r="A108" s="71">
        <v>100</v>
      </c>
      <c r="B108" s="150" t="s">
        <v>256</v>
      </c>
      <c r="C108" s="215" t="s">
        <v>208</v>
      </c>
      <c r="D108" s="26" t="s">
        <v>300</v>
      </c>
      <c r="E108" s="273" t="s">
        <v>2</v>
      </c>
      <c r="F108" s="349">
        <v>17000000000</v>
      </c>
      <c r="G108" s="347" t="s">
        <v>163</v>
      </c>
      <c r="H108" s="37" t="s">
        <v>748</v>
      </c>
      <c r="I108" s="82">
        <v>41074</v>
      </c>
      <c r="J108" s="144"/>
    </row>
    <row r="109" spans="1:10" ht="12.75">
      <c r="A109" s="71">
        <v>101</v>
      </c>
      <c r="B109" s="150" t="s">
        <v>755</v>
      </c>
      <c r="C109" s="215" t="s">
        <v>214</v>
      </c>
      <c r="D109" s="26" t="s">
        <v>164</v>
      </c>
      <c r="E109" s="273" t="s">
        <v>2</v>
      </c>
      <c r="F109" s="349">
        <v>5000000000</v>
      </c>
      <c r="G109" s="347" t="s">
        <v>163</v>
      </c>
      <c r="H109" s="37" t="s">
        <v>757</v>
      </c>
      <c r="I109" s="82">
        <v>41074</v>
      </c>
      <c r="J109" s="144"/>
    </row>
    <row r="110" spans="1:10" ht="12.75">
      <c r="A110" s="71">
        <v>102</v>
      </c>
      <c r="B110" s="150" t="s">
        <v>455</v>
      </c>
      <c r="C110" s="215" t="s">
        <v>239</v>
      </c>
      <c r="D110" s="26" t="s">
        <v>164</v>
      </c>
      <c r="E110" s="273" t="s">
        <v>2</v>
      </c>
      <c r="F110" s="349">
        <v>1855000000</v>
      </c>
      <c r="G110" s="347" t="s">
        <v>163</v>
      </c>
      <c r="H110" s="37" t="s">
        <v>758</v>
      </c>
      <c r="I110" s="82">
        <v>41086</v>
      </c>
      <c r="J110" s="144"/>
    </row>
    <row r="111" spans="1:10" ht="12.75">
      <c r="A111" s="71">
        <v>103</v>
      </c>
      <c r="B111" s="150" t="s">
        <v>183</v>
      </c>
      <c r="C111" s="215" t="s">
        <v>178</v>
      </c>
      <c r="D111" s="26" t="s">
        <v>149</v>
      </c>
      <c r="E111" s="273" t="s">
        <v>2</v>
      </c>
      <c r="F111" s="349">
        <v>6450000000</v>
      </c>
      <c r="G111" s="347" t="s">
        <v>163</v>
      </c>
      <c r="H111" s="37" t="s">
        <v>759</v>
      </c>
      <c r="I111" s="82">
        <v>41086</v>
      </c>
      <c r="J111" s="144"/>
    </row>
    <row r="112" spans="1:10" ht="12.75">
      <c r="A112" s="71">
        <v>104</v>
      </c>
      <c r="B112" s="150" t="s">
        <v>791</v>
      </c>
      <c r="C112" s="215" t="s">
        <v>619</v>
      </c>
      <c r="D112" s="26" t="s">
        <v>300</v>
      </c>
      <c r="E112" s="273" t="s">
        <v>2</v>
      </c>
      <c r="F112" s="349">
        <v>17595000000</v>
      </c>
      <c r="G112" s="347" t="s">
        <v>163</v>
      </c>
      <c r="H112" s="37" t="s">
        <v>793</v>
      </c>
      <c r="I112" s="82">
        <v>41149</v>
      </c>
      <c r="J112" s="144"/>
    </row>
    <row r="113" spans="1:10" ht="12.75">
      <c r="A113" s="71">
        <v>105</v>
      </c>
      <c r="B113" s="150" t="s">
        <v>751</v>
      </c>
      <c r="C113" s="215" t="s">
        <v>235</v>
      </c>
      <c r="D113" s="26" t="s">
        <v>300</v>
      </c>
      <c r="E113" s="273" t="s">
        <v>2</v>
      </c>
      <c r="F113" s="349">
        <v>2160000000</v>
      </c>
      <c r="G113" s="347" t="s">
        <v>163</v>
      </c>
      <c r="H113" s="37" t="s">
        <v>794</v>
      </c>
      <c r="I113" s="82">
        <v>41177</v>
      </c>
      <c r="J113" s="144"/>
    </row>
    <row r="114" spans="1:10" ht="12.75">
      <c r="A114" s="71">
        <v>106</v>
      </c>
      <c r="B114" s="150" t="s">
        <v>763</v>
      </c>
      <c r="C114" s="215" t="s">
        <v>764</v>
      </c>
      <c r="D114" s="26" t="s">
        <v>148</v>
      </c>
      <c r="E114" s="273" t="s">
        <v>2</v>
      </c>
      <c r="F114" s="349">
        <v>50000000000</v>
      </c>
      <c r="G114" s="347" t="s">
        <v>163</v>
      </c>
      <c r="H114" s="37" t="s">
        <v>765</v>
      </c>
      <c r="I114" s="82">
        <v>41212</v>
      </c>
      <c r="J114" s="144"/>
    </row>
    <row r="115" spans="1:10" ht="12.75">
      <c r="A115" s="71">
        <v>107</v>
      </c>
      <c r="B115" s="150" t="s">
        <v>792</v>
      </c>
      <c r="C115" s="215" t="s">
        <v>240</v>
      </c>
      <c r="D115" s="26" t="s">
        <v>164</v>
      </c>
      <c r="E115" s="273" t="s">
        <v>2</v>
      </c>
      <c r="F115" s="349">
        <v>3109100000</v>
      </c>
      <c r="G115" s="347" t="s">
        <v>163</v>
      </c>
      <c r="H115" s="37" t="s">
        <v>795</v>
      </c>
      <c r="I115" s="82">
        <v>41235</v>
      </c>
      <c r="J115" s="144"/>
    </row>
    <row r="116" spans="1:10" ht="12.75">
      <c r="A116" s="71">
        <v>108</v>
      </c>
      <c r="B116" s="150" t="s">
        <v>197</v>
      </c>
      <c r="C116" s="215" t="s">
        <v>200</v>
      </c>
      <c r="D116" s="26" t="s">
        <v>164</v>
      </c>
      <c r="E116" s="273" t="s">
        <v>2</v>
      </c>
      <c r="F116" s="349">
        <v>60000000000</v>
      </c>
      <c r="G116" s="347" t="s">
        <v>163</v>
      </c>
      <c r="H116" s="37" t="s">
        <v>796</v>
      </c>
      <c r="I116" s="82">
        <v>41242</v>
      </c>
      <c r="J116" s="144"/>
    </row>
    <row r="117" spans="1:10" ht="12.75">
      <c r="A117" s="71">
        <v>109</v>
      </c>
      <c r="B117" s="150" t="s">
        <v>751</v>
      </c>
      <c r="C117" s="215" t="s">
        <v>235</v>
      </c>
      <c r="D117" s="26" t="s">
        <v>300</v>
      </c>
      <c r="E117" s="273" t="s">
        <v>2</v>
      </c>
      <c r="F117" s="349">
        <v>2141800000</v>
      </c>
      <c r="G117" s="347" t="s">
        <v>163</v>
      </c>
      <c r="H117" s="37" t="s">
        <v>797</v>
      </c>
      <c r="I117" s="82">
        <v>41242</v>
      </c>
      <c r="J117" s="144"/>
    </row>
    <row r="118" spans="1:10" ht="12.75">
      <c r="A118" s="71">
        <v>110</v>
      </c>
      <c r="B118" s="150" t="s">
        <v>455</v>
      </c>
      <c r="C118" s="215" t="s">
        <v>239</v>
      </c>
      <c r="D118" s="26" t="s">
        <v>164</v>
      </c>
      <c r="E118" s="273" t="s">
        <v>2</v>
      </c>
      <c r="F118" s="349">
        <v>21586300000</v>
      </c>
      <c r="G118" s="347" t="s">
        <v>163</v>
      </c>
      <c r="H118" s="37" t="s">
        <v>798</v>
      </c>
      <c r="I118" s="82">
        <v>41256</v>
      </c>
      <c r="J118" s="144"/>
    </row>
    <row r="119" spans="1:10" ht="12.75">
      <c r="A119" s="71">
        <v>111</v>
      </c>
      <c r="B119" s="150" t="s">
        <v>186</v>
      </c>
      <c r="C119" s="165" t="s">
        <v>185</v>
      </c>
      <c r="D119" s="356" t="s">
        <v>876</v>
      </c>
      <c r="E119" s="273" t="s">
        <v>2</v>
      </c>
      <c r="F119" s="349">
        <v>5000000000</v>
      </c>
      <c r="G119" s="347" t="s">
        <v>163</v>
      </c>
      <c r="H119" s="37" t="s">
        <v>877</v>
      </c>
      <c r="I119" s="82">
        <v>41303</v>
      </c>
      <c r="J119" s="144"/>
    </row>
    <row r="120" spans="1:10" ht="12.75">
      <c r="A120" s="71">
        <v>112</v>
      </c>
      <c r="B120" s="150" t="s">
        <v>259</v>
      </c>
      <c r="C120" s="165" t="s">
        <v>214</v>
      </c>
      <c r="D120" s="37" t="s">
        <v>164</v>
      </c>
      <c r="E120" s="357" t="s">
        <v>2</v>
      </c>
      <c r="F120" s="349">
        <v>5000000000</v>
      </c>
      <c r="G120" s="347" t="s">
        <v>163</v>
      </c>
      <c r="H120" s="37" t="s">
        <v>878</v>
      </c>
      <c r="I120" s="82">
        <v>41415</v>
      </c>
      <c r="J120" s="144"/>
    </row>
    <row r="121" spans="1:10" ht="12.75">
      <c r="A121" s="71">
        <v>113</v>
      </c>
      <c r="B121" s="150" t="s">
        <v>791</v>
      </c>
      <c r="C121" s="165" t="s">
        <v>619</v>
      </c>
      <c r="D121" s="165" t="s">
        <v>300</v>
      </c>
      <c r="E121" s="357" t="s">
        <v>2</v>
      </c>
      <c r="F121" s="349">
        <v>20000000000</v>
      </c>
      <c r="G121" s="347" t="s">
        <v>163</v>
      </c>
      <c r="H121" s="37" t="s">
        <v>879</v>
      </c>
      <c r="I121" s="82">
        <v>41431</v>
      </c>
      <c r="J121" s="144"/>
    </row>
    <row r="122" spans="1:10" ht="12.75">
      <c r="A122" s="71">
        <v>114</v>
      </c>
      <c r="B122" s="150" t="s">
        <v>791</v>
      </c>
      <c r="C122" s="165" t="s">
        <v>619</v>
      </c>
      <c r="D122" s="165" t="s">
        <v>300</v>
      </c>
      <c r="E122" s="357" t="s">
        <v>2</v>
      </c>
      <c r="F122" s="349">
        <v>90000000000</v>
      </c>
      <c r="G122" s="347" t="s">
        <v>163</v>
      </c>
      <c r="H122" s="37" t="s">
        <v>880</v>
      </c>
      <c r="I122" s="82">
        <v>41431</v>
      </c>
      <c r="J122" s="144"/>
    </row>
    <row r="123" spans="1:10" ht="12.75">
      <c r="A123" s="71">
        <v>115</v>
      </c>
      <c r="B123" s="150" t="s">
        <v>468</v>
      </c>
      <c r="C123" s="165" t="s">
        <v>218</v>
      </c>
      <c r="D123" s="165" t="s">
        <v>164</v>
      </c>
      <c r="E123" s="357" t="s">
        <v>2</v>
      </c>
      <c r="F123" s="349">
        <v>31250000000</v>
      </c>
      <c r="G123" s="347" t="s">
        <v>163</v>
      </c>
      <c r="H123" s="37" t="s">
        <v>881</v>
      </c>
      <c r="I123" s="82">
        <v>41438</v>
      </c>
      <c r="J123" s="144"/>
    </row>
    <row r="124" spans="1:10" ht="12.75">
      <c r="A124" s="71">
        <v>116</v>
      </c>
      <c r="B124" s="150" t="s">
        <v>803</v>
      </c>
      <c r="C124" s="165" t="s">
        <v>618</v>
      </c>
      <c r="D124" s="165" t="s">
        <v>300</v>
      </c>
      <c r="E124" s="357" t="s">
        <v>2</v>
      </c>
      <c r="F124" s="349">
        <v>3000000000</v>
      </c>
      <c r="G124" s="347" t="s">
        <v>163</v>
      </c>
      <c r="H124" s="37" t="s">
        <v>882</v>
      </c>
      <c r="I124" s="82">
        <v>41438</v>
      </c>
      <c r="J124" s="144"/>
    </row>
    <row r="125" spans="1:10" ht="12.75">
      <c r="A125" s="71">
        <v>117</v>
      </c>
      <c r="B125" t="s">
        <v>455</v>
      </c>
      <c r="C125" s="35" t="s">
        <v>239</v>
      </c>
      <c r="D125" s="37" t="s">
        <v>164</v>
      </c>
      <c r="E125" s="357" t="s">
        <v>2</v>
      </c>
      <c r="F125" s="349">
        <v>11410300000</v>
      </c>
      <c r="G125" s="347" t="s">
        <v>163</v>
      </c>
      <c r="H125" s="37" t="s">
        <v>883</v>
      </c>
      <c r="I125" s="82">
        <v>41457</v>
      </c>
      <c r="J125" s="144"/>
    </row>
    <row r="126" spans="1:10" ht="12.75">
      <c r="A126" s="71">
        <v>118</v>
      </c>
      <c r="B126" s="104" t="s">
        <v>610</v>
      </c>
      <c r="C126" s="35" t="s">
        <v>210</v>
      </c>
      <c r="D126" s="37" t="s">
        <v>164</v>
      </c>
      <c r="E126" s="357" t="s">
        <v>2</v>
      </c>
      <c r="F126" s="349">
        <v>25317381000</v>
      </c>
      <c r="G126" s="347" t="s">
        <v>163</v>
      </c>
      <c r="H126" s="37" t="s">
        <v>884</v>
      </c>
      <c r="I126" s="82">
        <v>41457</v>
      </c>
      <c r="J126" s="144"/>
    </row>
    <row r="127" spans="1:10" ht="12.75">
      <c r="A127" s="71">
        <v>119</v>
      </c>
      <c r="B127" s="150" t="s">
        <v>808</v>
      </c>
      <c r="C127" s="35" t="s">
        <v>809</v>
      </c>
      <c r="D127" s="37" t="s">
        <v>300</v>
      </c>
      <c r="E127" s="357" t="s">
        <v>2</v>
      </c>
      <c r="F127" s="349">
        <v>8500000000</v>
      </c>
      <c r="G127" s="347" t="s">
        <v>163</v>
      </c>
      <c r="H127" s="37" t="s">
        <v>822</v>
      </c>
      <c r="I127" s="82">
        <v>41473</v>
      </c>
      <c r="J127" s="144"/>
    </row>
    <row r="128" spans="1:10" ht="12.75">
      <c r="A128" s="71">
        <v>120</v>
      </c>
      <c r="B128" s="150" t="s">
        <v>801</v>
      </c>
      <c r="C128" s="35" t="s">
        <v>802</v>
      </c>
      <c r="D128" s="37" t="s">
        <v>300</v>
      </c>
      <c r="E128" s="357" t="s">
        <v>2</v>
      </c>
      <c r="F128" s="349">
        <v>12000000000</v>
      </c>
      <c r="G128" s="347" t="s">
        <v>163</v>
      </c>
      <c r="H128" s="37" t="s">
        <v>885</v>
      </c>
      <c r="I128" s="82">
        <v>41485</v>
      </c>
      <c r="J128" s="144"/>
    </row>
    <row r="129" spans="1:10" ht="12.75">
      <c r="A129" s="71">
        <v>121</v>
      </c>
      <c r="B129" s="150" t="s">
        <v>811</v>
      </c>
      <c r="C129" s="35" t="s">
        <v>812</v>
      </c>
      <c r="D129" s="37" t="s">
        <v>300</v>
      </c>
      <c r="E129" s="357" t="s">
        <v>2</v>
      </c>
      <c r="F129" s="349">
        <v>13120000000</v>
      </c>
      <c r="G129" s="347" t="s">
        <v>163</v>
      </c>
      <c r="H129" s="37" t="s">
        <v>824</v>
      </c>
      <c r="I129" s="82">
        <v>41485</v>
      </c>
      <c r="J129" s="144"/>
    </row>
    <row r="130" spans="1:10" ht="12.75">
      <c r="A130" s="71">
        <v>122</v>
      </c>
      <c r="B130" t="s">
        <v>455</v>
      </c>
      <c r="C130" s="35" t="s">
        <v>239</v>
      </c>
      <c r="D130" s="37" t="s">
        <v>164</v>
      </c>
      <c r="E130" s="357" t="s">
        <v>2</v>
      </c>
      <c r="F130" s="349">
        <v>25300000000</v>
      </c>
      <c r="G130" s="347" t="s">
        <v>163</v>
      </c>
      <c r="H130" s="37" t="s">
        <v>886</v>
      </c>
      <c r="I130" s="82">
        <v>41485</v>
      </c>
      <c r="J130" s="144"/>
    </row>
    <row r="131" spans="1:10" ht="12.75">
      <c r="A131" s="71">
        <v>123</v>
      </c>
      <c r="B131" s="150" t="s">
        <v>873</v>
      </c>
      <c r="C131" s="165" t="s">
        <v>235</v>
      </c>
      <c r="D131" s="310" t="s">
        <v>300</v>
      </c>
      <c r="E131" s="357" t="s">
        <v>2</v>
      </c>
      <c r="F131" s="349">
        <v>27895400000</v>
      </c>
      <c r="G131" s="347" t="s">
        <v>163</v>
      </c>
      <c r="H131" s="37" t="s">
        <v>887</v>
      </c>
      <c r="I131" s="82">
        <v>41494</v>
      </c>
      <c r="J131" s="144"/>
    </row>
    <row r="132" spans="1:10" ht="12.75">
      <c r="A132" s="71">
        <v>124</v>
      </c>
      <c r="B132" s="12" t="s">
        <v>803</v>
      </c>
      <c r="C132" s="35" t="s">
        <v>618</v>
      </c>
      <c r="D132" s="310" t="s">
        <v>300</v>
      </c>
      <c r="E132" s="357" t="s">
        <v>2</v>
      </c>
      <c r="F132" s="349">
        <v>10000000000</v>
      </c>
      <c r="G132" s="347" t="s">
        <v>163</v>
      </c>
      <c r="H132" s="37" t="s">
        <v>888</v>
      </c>
      <c r="I132" s="82">
        <v>41494</v>
      </c>
      <c r="J132" s="144"/>
    </row>
    <row r="133" spans="1:10" ht="12.75">
      <c r="A133" s="71">
        <v>125</v>
      </c>
      <c r="B133" s="24" t="s">
        <v>874</v>
      </c>
      <c r="C133" s="166" t="s">
        <v>816</v>
      </c>
      <c r="D133" s="37" t="s">
        <v>164</v>
      </c>
      <c r="E133" s="357" t="s">
        <v>2</v>
      </c>
      <c r="F133" s="349">
        <v>30026000000</v>
      </c>
      <c r="G133" s="347" t="s">
        <v>163</v>
      </c>
      <c r="H133" s="37" t="s">
        <v>826</v>
      </c>
      <c r="I133" s="82">
        <v>41558</v>
      </c>
      <c r="J133" s="144"/>
    </row>
    <row r="134" spans="1:10" ht="12.75">
      <c r="A134" s="71">
        <v>126</v>
      </c>
      <c r="B134" s="24" t="s">
        <v>875</v>
      </c>
      <c r="C134" s="166" t="s">
        <v>220</v>
      </c>
      <c r="D134" s="37" t="s">
        <v>164</v>
      </c>
      <c r="E134" s="357" t="s">
        <v>2</v>
      </c>
      <c r="F134" s="349">
        <v>8335400000</v>
      </c>
      <c r="G134" s="347" t="s">
        <v>163</v>
      </c>
      <c r="H134" s="37" t="s">
        <v>889</v>
      </c>
      <c r="I134" s="82">
        <v>41575</v>
      </c>
      <c r="J134" s="144"/>
    </row>
    <row r="135" spans="1:10" ht="12.75">
      <c r="A135" s="71">
        <v>127</v>
      </c>
      <c r="B135" s="24" t="s">
        <v>342</v>
      </c>
      <c r="C135" s="35" t="s">
        <v>230</v>
      </c>
      <c r="D135" s="165" t="s">
        <v>300</v>
      </c>
      <c r="E135" s="357" t="s">
        <v>2</v>
      </c>
      <c r="F135" s="349">
        <v>5310000000</v>
      </c>
      <c r="G135" s="347" t="s">
        <v>163</v>
      </c>
      <c r="H135" s="37" t="s">
        <v>890</v>
      </c>
      <c r="I135" s="82">
        <v>41599</v>
      </c>
      <c r="J135" s="144"/>
    </row>
    <row r="136" spans="1:10" ht="12.75">
      <c r="A136" s="71">
        <v>128</v>
      </c>
      <c r="B136" s="24" t="s">
        <v>197</v>
      </c>
      <c r="C136" s="35" t="s">
        <v>200</v>
      </c>
      <c r="D136" s="165" t="s">
        <v>164</v>
      </c>
      <c r="E136" s="357" t="s">
        <v>2</v>
      </c>
      <c r="F136" s="388">
        <v>99186400000</v>
      </c>
      <c r="G136" s="287" t="s">
        <v>163</v>
      </c>
      <c r="H136" s="37" t="s">
        <v>891</v>
      </c>
      <c r="I136" s="82">
        <v>41585</v>
      </c>
      <c r="J136" s="144"/>
    </row>
    <row r="137" spans="1:10" ht="12.75">
      <c r="A137" s="71">
        <v>129</v>
      </c>
      <c r="B137" s="24" t="s">
        <v>416</v>
      </c>
      <c r="C137" s="24"/>
      <c r="D137" s="165" t="s">
        <v>164</v>
      </c>
      <c r="E137" s="357" t="s">
        <v>2</v>
      </c>
      <c r="F137" s="388">
        <v>14500000</v>
      </c>
      <c r="G137" s="287" t="s">
        <v>163</v>
      </c>
      <c r="H137" s="37" t="s">
        <v>892</v>
      </c>
      <c r="I137" s="82">
        <v>41627</v>
      </c>
      <c r="J137" s="144"/>
    </row>
    <row r="138" spans="1:10" ht="12.75">
      <c r="A138" s="71">
        <v>130</v>
      </c>
      <c r="B138" s="24" t="s">
        <v>421</v>
      </c>
      <c r="C138" s="166" t="s">
        <v>247</v>
      </c>
      <c r="D138" s="165" t="s">
        <v>148</v>
      </c>
      <c r="E138" s="357" t="s">
        <v>2</v>
      </c>
      <c r="F138" s="388">
        <v>750000000</v>
      </c>
      <c r="G138" s="287" t="s">
        <v>163</v>
      </c>
      <c r="H138" s="37" t="s">
        <v>893</v>
      </c>
      <c r="I138" s="82">
        <v>41627</v>
      </c>
      <c r="J138" s="144"/>
    </row>
    <row r="139" spans="1:10" ht="12.75">
      <c r="A139" s="71">
        <v>131</v>
      </c>
      <c r="B139" s="150" t="s">
        <v>801</v>
      </c>
      <c r="C139" s="165" t="s">
        <v>802</v>
      </c>
      <c r="D139" s="165" t="s">
        <v>300</v>
      </c>
      <c r="E139" s="357" t="s">
        <v>2</v>
      </c>
      <c r="F139" s="207">
        <v>10000000000</v>
      </c>
      <c r="G139" s="287" t="s">
        <v>163</v>
      </c>
      <c r="H139" s="37" t="s">
        <v>989</v>
      </c>
      <c r="I139" s="82">
        <v>41737</v>
      </c>
      <c r="J139" s="144"/>
    </row>
    <row r="140" spans="1:10" ht="12.75">
      <c r="A140" s="71">
        <v>132</v>
      </c>
      <c r="B140" s="150" t="s">
        <v>803</v>
      </c>
      <c r="C140" s="165" t="s">
        <v>618</v>
      </c>
      <c r="D140" s="165" t="s">
        <v>300</v>
      </c>
      <c r="E140" s="357" t="s">
        <v>2</v>
      </c>
      <c r="F140" s="169">
        <v>2000000000</v>
      </c>
      <c r="G140" s="287" t="s">
        <v>163</v>
      </c>
      <c r="H140" s="37" t="s">
        <v>990</v>
      </c>
      <c r="I140" s="82">
        <v>41744</v>
      </c>
      <c r="J140" s="144"/>
    </row>
    <row r="141" spans="1:10" ht="12.75">
      <c r="A141" s="71">
        <v>133</v>
      </c>
      <c r="B141" s="150" t="s">
        <v>755</v>
      </c>
      <c r="C141" s="37" t="s">
        <v>214</v>
      </c>
      <c r="D141" s="165" t="s">
        <v>164</v>
      </c>
      <c r="E141" s="357" t="s">
        <v>2</v>
      </c>
      <c r="F141" s="169">
        <v>5000000000</v>
      </c>
      <c r="G141" s="287" t="s">
        <v>163</v>
      </c>
      <c r="H141" s="37" t="s">
        <v>991</v>
      </c>
      <c r="I141" s="82">
        <v>41795</v>
      </c>
      <c r="J141" s="144"/>
    </row>
    <row r="142" spans="1:10" ht="12.75">
      <c r="A142" s="71">
        <v>134</v>
      </c>
      <c r="B142" s="150" t="s">
        <v>468</v>
      </c>
      <c r="C142" s="37" t="s">
        <v>218</v>
      </c>
      <c r="D142" s="165" t="s">
        <v>164</v>
      </c>
      <c r="E142" s="357" t="s">
        <v>2</v>
      </c>
      <c r="F142" s="169">
        <v>38750000000</v>
      </c>
      <c r="G142" s="287" t="s">
        <v>163</v>
      </c>
      <c r="H142" s="37" t="s">
        <v>992</v>
      </c>
      <c r="I142" s="82">
        <v>41821</v>
      </c>
      <c r="J142" s="144"/>
    </row>
    <row r="143" spans="1:10" ht="12.75">
      <c r="A143" s="71">
        <v>135</v>
      </c>
      <c r="B143" s="150" t="s">
        <v>811</v>
      </c>
      <c r="C143" s="165" t="s">
        <v>812</v>
      </c>
      <c r="D143" s="165" t="s">
        <v>164</v>
      </c>
      <c r="E143" s="357" t="s">
        <v>2</v>
      </c>
      <c r="F143" s="207">
        <v>16880000000</v>
      </c>
      <c r="G143" s="287" t="s">
        <v>163</v>
      </c>
      <c r="H143" s="37" t="s">
        <v>993</v>
      </c>
      <c r="I143" s="82">
        <v>41905</v>
      </c>
      <c r="J143" s="144"/>
    </row>
    <row r="144" spans="1:10" ht="12.75">
      <c r="A144" s="71">
        <v>136</v>
      </c>
      <c r="B144" s="150" t="s">
        <v>455</v>
      </c>
      <c r="C144" s="165" t="s">
        <v>239</v>
      </c>
      <c r="D144" s="165" t="s">
        <v>164</v>
      </c>
      <c r="E144" s="357" t="s">
        <v>2</v>
      </c>
      <c r="F144" s="207">
        <v>10556300000</v>
      </c>
      <c r="G144" s="287" t="s">
        <v>163</v>
      </c>
      <c r="H144" s="37" t="s">
        <v>994</v>
      </c>
      <c r="I144" s="82">
        <v>41905</v>
      </c>
      <c r="J144" s="144"/>
    </row>
    <row r="145" spans="1:10" ht="12.75">
      <c r="A145" s="71">
        <v>137</v>
      </c>
      <c r="B145" s="150" t="s">
        <v>343</v>
      </c>
      <c r="C145" s="165" t="s">
        <v>233</v>
      </c>
      <c r="D145" s="165" t="s">
        <v>300</v>
      </c>
      <c r="E145" s="357" t="s">
        <v>2</v>
      </c>
      <c r="F145" s="207">
        <v>152000000000</v>
      </c>
      <c r="G145" s="287" t="s">
        <v>163</v>
      </c>
      <c r="H145" s="37" t="s">
        <v>995</v>
      </c>
      <c r="I145" s="82">
        <v>41912</v>
      </c>
      <c r="J145" s="144"/>
    </row>
    <row r="146" spans="1:10" ht="12.75">
      <c r="A146" s="71">
        <v>138</v>
      </c>
      <c r="B146" s="104" t="s">
        <v>469</v>
      </c>
      <c r="C146" s="187" t="s">
        <v>240</v>
      </c>
      <c r="D146" s="165" t="s">
        <v>164</v>
      </c>
      <c r="E146" s="357" t="s">
        <v>2</v>
      </c>
      <c r="F146" s="169">
        <v>22890900000</v>
      </c>
      <c r="G146" s="287" t="s">
        <v>163</v>
      </c>
      <c r="H146" s="37" t="s">
        <v>996</v>
      </c>
      <c r="I146" s="82">
        <v>41947</v>
      </c>
      <c r="J146" s="144"/>
    </row>
    <row r="147" spans="1:10" ht="12.75">
      <c r="A147" s="71">
        <v>139</v>
      </c>
      <c r="B147" s="150" t="s">
        <v>815</v>
      </c>
      <c r="C147" s="165" t="s">
        <v>816</v>
      </c>
      <c r="D147" s="26" t="s">
        <v>164</v>
      </c>
      <c r="E147" s="357" t="s">
        <v>2</v>
      </c>
      <c r="F147" s="169">
        <v>5000000000</v>
      </c>
      <c r="G147" s="287" t="s">
        <v>163</v>
      </c>
      <c r="H147" s="37" t="s">
        <v>997</v>
      </c>
      <c r="I147" s="82">
        <v>41954</v>
      </c>
      <c r="J147" s="144"/>
    </row>
    <row r="148" spans="1:10" ht="12.75">
      <c r="A148" s="71">
        <v>140</v>
      </c>
      <c r="B148" s="150" t="s">
        <v>455</v>
      </c>
      <c r="C148" s="165" t="s">
        <v>239</v>
      </c>
      <c r="D148" s="26" t="s">
        <v>164</v>
      </c>
      <c r="E148" s="357" t="s">
        <v>2</v>
      </c>
      <c r="F148" s="169">
        <v>162400000</v>
      </c>
      <c r="G148" s="287" t="s">
        <v>163</v>
      </c>
      <c r="H148" s="37" t="s">
        <v>998</v>
      </c>
      <c r="I148" s="82">
        <v>41956</v>
      </c>
      <c r="J148" s="144"/>
    </row>
    <row r="149" spans="1:10" ht="12.75">
      <c r="A149" s="71">
        <v>141</v>
      </c>
      <c r="B149" s="150" t="s">
        <v>791</v>
      </c>
      <c r="C149" s="165" t="s">
        <v>619</v>
      </c>
      <c r="D149" s="26" t="s">
        <v>300</v>
      </c>
      <c r="E149" s="357" t="s">
        <v>2</v>
      </c>
      <c r="F149" s="169">
        <v>7000000000</v>
      </c>
      <c r="G149" s="287" t="s">
        <v>163</v>
      </c>
      <c r="H149" s="37" t="s">
        <v>999</v>
      </c>
      <c r="I149" s="82">
        <v>41960</v>
      </c>
      <c r="J149" s="144"/>
    </row>
    <row r="150" spans="1:10" ht="12.75">
      <c r="A150" s="71">
        <v>142</v>
      </c>
      <c r="B150" s="150" t="s">
        <v>801</v>
      </c>
      <c r="C150" s="165" t="s">
        <v>802</v>
      </c>
      <c r="D150" s="26" t="s">
        <v>300</v>
      </c>
      <c r="E150" s="357" t="s">
        <v>2</v>
      </c>
      <c r="F150" s="169">
        <v>16000000000</v>
      </c>
      <c r="G150" s="287" t="s">
        <v>163</v>
      </c>
      <c r="H150" s="37" t="s">
        <v>1000</v>
      </c>
      <c r="I150" s="82">
        <v>41968</v>
      </c>
      <c r="J150" s="144"/>
    </row>
    <row r="151" spans="1:10" ht="12.75">
      <c r="A151" s="71">
        <v>143</v>
      </c>
      <c r="B151" s="150" t="s">
        <v>763</v>
      </c>
      <c r="C151" s="165" t="s">
        <v>764</v>
      </c>
      <c r="D151" s="26" t="s">
        <v>148</v>
      </c>
      <c r="E151" s="357" t="s">
        <v>2</v>
      </c>
      <c r="F151" s="169">
        <v>40000000000</v>
      </c>
      <c r="G151" s="287" t="s">
        <v>163</v>
      </c>
      <c r="H151" s="37" t="s">
        <v>1001</v>
      </c>
      <c r="I151" s="82">
        <v>41997</v>
      </c>
      <c r="J151" s="144"/>
    </row>
    <row r="152" spans="1:10" ht="12.75">
      <c r="A152" s="71">
        <v>144</v>
      </c>
      <c r="B152" s="150" t="s">
        <v>763</v>
      </c>
      <c r="C152" s="165" t="s">
        <v>764</v>
      </c>
      <c r="D152" s="26" t="s">
        <v>148</v>
      </c>
      <c r="E152" s="357" t="s">
        <v>2</v>
      </c>
      <c r="F152" s="169">
        <v>10000000000</v>
      </c>
      <c r="G152" s="287" t="s">
        <v>163</v>
      </c>
      <c r="H152" s="37" t="s">
        <v>1080</v>
      </c>
      <c r="I152" s="82">
        <v>42010</v>
      </c>
      <c r="J152" s="144"/>
    </row>
    <row r="153" spans="1:10" ht="12.75">
      <c r="A153" s="71">
        <v>145</v>
      </c>
      <c r="B153" s="150" t="s">
        <v>1022</v>
      </c>
      <c r="C153" s="165" t="s">
        <v>1023</v>
      </c>
      <c r="D153" s="26" t="s">
        <v>164</v>
      </c>
      <c r="E153" s="357" t="s">
        <v>2</v>
      </c>
      <c r="F153" s="169">
        <v>35000000000</v>
      </c>
      <c r="G153" s="287" t="s">
        <v>163</v>
      </c>
      <c r="H153" s="37" t="s">
        <v>1024</v>
      </c>
      <c r="I153" s="82">
        <v>42017</v>
      </c>
      <c r="J153" s="144"/>
    </row>
    <row r="154" spans="1:10" ht="12.75">
      <c r="A154" s="71">
        <v>146</v>
      </c>
      <c r="B154" s="150" t="s">
        <v>186</v>
      </c>
      <c r="C154" s="165" t="s">
        <v>185</v>
      </c>
      <c r="D154" s="26" t="s">
        <v>300</v>
      </c>
      <c r="E154" s="357" t="s">
        <v>2</v>
      </c>
      <c r="F154" s="169">
        <v>3000000000</v>
      </c>
      <c r="G154" s="287" t="s">
        <v>163</v>
      </c>
      <c r="H154" s="37" t="s">
        <v>1081</v>
      </c>
      <c r="I154" s="82">
        <v>42017</v>
      </c>
      <c r="J154" s="144"/>
    </row>
    <row r="155" spans="1:10" ht="12.75">
      <c r="A155" s="71">
        <v>147</v>
      </c>
      <c r="B155" s="150" t="s">
        <v>197</v>
      </c>
      <c r="C155" s="165" t="s">
        <v>200</v>
      </c>
      <c r="D155" s="26" t="s">
        <v>164</v>
      </c>
      <c r="E155" s="357" t="s">
        <v>2</v>
      </c>
      <c r="F155" s="169">
        <v>100813600000</v>
      </c>
      <c r="G155" s="287" t="s">
        <v>163</v>
      </c>
      <c r="H155" s="37" t="s">
        <v>1082</v>
      </c>
      <c r="I155" s="82">
        <v>42023</v>
      </c>
      <c r="J155" s="144"/>
    </row>
    <row r="156" spans="1:10" ht="12.75">
      <c r="A156" s="71">
        <v>148</v>
      </c>
      <c r="B156" s="150" t="s">
        <v>463</v>
      </c>
      <c r="C156" s="165" t="s">
        <v>470</v>
      </c>
      <c r="D156" s="26" t="s">
        <v>164</v>
      </c>
      <c r="E156" s="357" t="s">
        <v>2</v>
      </c>
      <c r="F156" s="169">
        <v>332046200000</v>
      </c>
      <c r="G156" s="287" t="s">
        <v>163</v>
      </c>
      <c r="H156" s="37" t="s">
        <v>1083</v>
      </c>
      <c r="I156" s="82">
        <v>42073</v>
      </c>
      <c r="J156" s="144"/>
    </row>
    <row r="157" spans="1:10" ht="12.75">
      <c r="A157" s="71">
        <v>149</v>
      </c>
      <c r="B157" s="150" t="s">
        <v>463</v>
      </c>
      <c r="C157" s="165" t="s">
        <v>470</v>
      </c>
      <c r="D157" s="26" t="s">
        <v>164</v>
      </c>
      <c r="E157" s="357" t="s">
        <v>2</v>
      </c>
      <c r="F157" s="169">
        <v>30329600000</v>
      </c>
      <c r="G157" s="287" t="s">
        <v>163</v>
      </c>
      <c r="H157" s="37" t="s">
        <v>1084</v>
      </c>
      <c r="I157" s="82">
        <v>42073</v>
      </c>
      <c r="J157" s="144"/>
    </row>
    <row r="158" spans="1:10" ht="12.75">
      <c r="A158" s="71">
        <v>150</v>
      </c>
      <c r="B158" s="150" t="s">
        <v>791</v>
      </c>
      <c r="C158" s="165" t="s">
        <v>619</v>
      </c>
      <c r="D158" s="26" t="s">
        <v>300</v>
      </c>
      <c r="E158" s="357" t="s">
        <v>2</v>
      </c>
      <c r="F158" s="169">
        <v>13500000000</v>
      </c>
      <c r="G158" s="287" t="s">
        <v>163</v>
      </c>
      <c r="H158" s="37" t="s">
        <v>1085</v>
      </c>
      <c r="I158" s="82">
        <v>42073</v>
      </c>
      <c r="J158" s="144"/>
    </row>
    <row r="159" spans="1:10" ht="12.75">
      <c r="A159" s="71">
        <v>151</v>
      </c>
      <c r="B159" s="150" t="s">
        <v>755</v>
      </c>
      <c r="C159" s="165" t="s">
        <v>214</v>
      </c>
      <c r="D159" s="26" t="s">
        <v>164</v>
      </c>
      <c r="E159" s="357" t="s">
        <v>2</v>
      </c>
      <c r="F159" s="169">
        <v>5000000000</v>
      </c>
      <c r="G159" s="287" t="s">
        <v>163</v>
      </c>
      <c r="H159" s="37" t="s">
        <v>1086</v>
      </c>
      <c r="I159" s="82">
        <v>42150</v>
      </c>
      <c r="J159" s="144"/>
    </row>
    <row r="160" spans="1:10" ht="12.75">
      <c r="A160" s="71">
        <v>152</v>
      </c>
      <c r="B160" s="150" t="s">
        <v>755</v>
      </c>
      <c r="C160" s="165" t="s">
        <v>214</v>
      </c>
      <c r="D160" s="26" t="s">
        <v>164</v>
      </c>
      <c r="E160" s="357" t="s">
        <v>2</v>
      </c>
      <c r="F160" s="169">
        <v>8000000000</v>
      </c>
      <c r="G160" s="287" t="s">
        <v>163</v>
      </c>
      <c r="H160" s="37" t="s">
        <v>1087</v>
      </c>
      <c r="I160" s="82">
        <v>42199</v>
      </c>
      <c r="J160" s="144"/>
    </row>
    <row r="161" spans="1:10" ht="12.75">
      <c r="A161" s="71">
        <v>153</v>
      </c>
      <c r="B161" s="150" t="s">
        <v>610</v>
      </c>
      <c r="C161" s="165" t="s">
        <v>210</v>
      </c>
      <c r="D161" s="26" t="s">
        <v>164</v>
      </c>
      <c r="E161" s="357" t="s">
        <v>2</v>
      </c>
      <c r="F161" s="169">
        <v>51223485000</v>
      </c>
      <c r="G161" s="287" t="s">
        <v>163</v>
      </c>
      <c r="H161" s="37" t="s">
        <v>1088</v>
      </c>
      <c r="I161" s="82">
        <v>42234</v>
      </c>
      <c r="J161" s="144"/>
    </row>
    <row r="162" spans="1:10" ht="12.75">
      <c r="A162" s="71">
        <v>154</v>
      </c>
      <c r="B162" s="150" t="s">
        <v>455</v>
      </c>
      <c r="C162" s="165" t="s">
        <v>239</v>
      </c>
      <c r="D162" s="26" t="s">
        <v>164</v>
      </c>
      <c r="E162" s="357" t="s">
        <v>2</v>
      </c>
      <c r="F162" s="169">
        <v>19143700000</v>
      </c>
      <c r="G162" s="287" t="s">
        <v>163</v>
      </c>
      <c r="H162" s="37" t="s">
        <v>1089</v>
      </c>
      <c r="I162" s="82">
        <v>42257</v>
      </c>
      <c r="J162" s="144"/>
    </row>
    <row r="163" spans="1:10" ht="12.75">
      <c r="A163" s="71">
        <v>155</v>
      </c>
      <c r="B163" s="150" t="s">
        <v>801</v>
      </c>
      <c r="C163" s="165" t="s">
        <v>802</v>
      </c>
      <c r="D163" s="26" t="s">
        <v>300</v>
      </c>
      <c r="E163" s="357" t="s">
        <v>2</v>
      </c>
      <c r="F163" s="169">
        <v>17000000000</v>
      </c>
      <c r="G163" s="287" t="s">
        <v>163</v>
      </c>
      <c r="H163" s="37" t="s">
        <v>1090</v>
      </c>
      <c r="I163" s="82">
        <v>42283</v>
      </c>
      <c r="J163" s="144"/>
    </row>
    <row r="164" spans="1:10" ht="12.75">
      <c r="A164" s="71">
        <v>156</v>
      </c>
      <c r="B164" s="150" t="s">
        <v>803</v>
      </c>
      <c r="C164" s="165" t="s">
        <v>618</v>
      </c>
      <c r="D164" s="26" t="s">
        <v>300</v>
      </c>
      <c r="E164" s="357" t="s">
        <v>2</v>
      </c>
      <c r="F164" s="169">
        <v>10000000000</v>
      </c>
      <c r="G164" s="287" t="s">
        <v>163</v>
      </c>
      <c r="H164" s="37" t="s">
        <v>1091</v>
      </c>
      <c r="I164" s="82">
        <v>42304</v>
      </c>
      <c r="J164" s="144"/>
    </row>
    <row r="165" spans="1:10" ht="12.75">
      <c r="A165" s="71">
        <v>157</v>
      </c>
      <c r="B165" s="150" t="s">
        <v>421</v>
      </c>
      <c r="C165" s="165" t="s">
        <v>247</v>
      </c>
      <c r="D165" s="26" t="s">
        <v>148</v>
      </c>
      <c r="E165" s="357" t="s">
        <v>2</v>
      </c>
      <c r="F165" s="169">
        <v>8350000000</v>
      </c>
      <c r="G165" s="287" t="s">
        <v>163</v>
      </c>
      <c r="H165" s="37" t="s">
        <v>1092</v>
      </c>
      <c r="I165" s="82">
        <v>42304</v>
      </c>
      <c r="J165" s="144"/>
    </row>
    <row r="166" spans="1:10" ht="12.75">
      <c r="A166" s="71">
        <v>158</v>
      </c>
      <c r="B166" s="150" t="s">
        <v>808</v>
      </c>
      <c r="C166" s="165" t="s">
        <v>809</v>
      </c>
      <c r="D166" s="26" t="s">
        <v>300</v>
      </c>
      <c r="E166" s="357" t="s">
        <v>2</v>
      </c>
      <c r="F166" s="169">
        <v>4224200000</v>
      </c>
      <c r="G166" s="287" t="s">
        <v>163</v>
      </c>
      <c r="H166" s="37" t="s">
        <v>1093</v>
      </c>
      <c r="I166" s="82">
        <v>42320</v>
      </c>
      <c r="J166" s="144"/>
    </row>
    <row r="167" spans="1:10" ht="12.75">
      <c r="A167" s="71">
        <v>159</v>
      </c>
      <c r="B167" s="150" t="s">
        <v>463</v>
      </c>
      <c r="C167" s="165" t="s">
        <v>470</v>
      </c>
      <c r="D167" s="26" t="s">
        <v>164</v>
      </c>
      <c r="E167" s="357" t="s">
        <v>2</v>
      </c>
      <c r="F167" s="169">
        <v>22620900000</v>
      </c>
      <c r="G167" s="287" t="s">
        <v>163</v>
      </c>
      <c r="H167" s="37" t="s">
        <v>1094</v>
      </c>
      <c r="I167" s="82">
        <v>42332</v>
      </c>
      <c r="J167" s="144"/>
    </row>
    <row r="168" spans="1:10" ht="12.75">
      <c r="A168" s="71">
        <v>160</v>
      </c>
      <c r="B168" s="150" t="s">
        <v>1095</v>
      </c>
      <c r="C168" s="165" t="s">
        <v>220</v>
      </c>
      <c r="D168" s="26" t="s">
        <v>164</v>
      </c>
      <c r="E168" s="357" t="s">
        <v>2</v>
      </c>
      <c r="F168" s="169">
        <v>20164600000</v>
      </c>
      <c r="G168" s="287" t="s">
        <v>163</v>
      </c>
      <c r="H168" s="37" t="s">
        <v>1096</v>
      </c>
      <c r="I168" s="82">
        <v>42367</v>
      </c>
      <c r="J168" s="144"/>
    </row>
    <row r="169" spans="1:10" ht="12.75">
      <c r="A169" s="71">
        <v>161</v>
      </c>
      <c r="B169" s="150" t="s">
        <v>1162</v>
      </c>
      <c r="C169" s="165" t="s">
        <v>220</v>
      </c>
      <c r="D169" s="26" t="s">
        <v>164</v>
      </c>
      <c r="E169" s="357" t="s">
        <v>2</v>
      </c>
      <c r="F169" s="169">
        <v>10000000000</v>
      </c>
      <c r="G169" s="287" t="s">
        <v>163</v>
      </c>
      <c r="H169" s="37" t="s">
        <v>1164</v>
      </c>
      <c r="I169" s="82">
        <v>42397</v>
      </c>
      <c r="J169" s="144"/>
    </row>
    <row r="170" spans="1:10" ht="12.75">
      <c r="A170" s="71">
        <v>162</v>
      </c>
      <c r="B170" s="150" t="s">
        <v>197</v>
      </c>
      <c r="C170" s="165" t="s">
        <v>200</v>
      </c>
      <c r="D170" s="26" t="s">
        <v>164</v>
      </c>
      <c r="E170" s="357" t="s">
        <v>2</v>
      </c>
      <c r="F170" s="169">
        <v>50000000000</v>
      </c>
      <c r="G170" s="287" t="s">
        <v>163</v>
      </c>
      <c r="H170" s="37" t="s">
        <v>1165</v>
      </c>
      <c r="I170" s="82">
        <v>42409</v>
      </c>
      <c r="J170" s="144"/>
    </row>
    <row r="171" spans="1:10" ht="12.75">
      <c r="A171" s="71">
        <v>163</v>
      </c>
      <c r="B171" s="150" t="s">
        <v>1166</v>
      </c>
      <c r="C171" s="165" t="s">
        <v>805</v>
      </c>
      <c r="D171" s="26" t="s">
        <v>164</v>
      </c>
      <c r="E171" s="357" t="s">
        <v>2</v>
      </c>
      <c r="F171" s="169">
        <v>30000000000</v>
      </c>
      <c r="G171" s="287" t="s">
        <v>163</v>
      </c>
      <c r="H171" s="37" t="s">
        <v>1167</v>
      </c>
      <c r="I171" s="82">
        <v>42444</v>
      </c>
      <c r="J171" s="144"/>
    </row>
    <row r="172" spans="1:10" ht="12.75">
      <c r="A172" s="71">
        <v>164</v>
      </c>
      <c r="B172" s="150" t="s">
        <v>1166</v>
      </c>
      <c r="C172" s="165" t="s">
        <v>805</v>
      </c>
      <c r="D172" s="26" t="s">
        <v>164</v>
      </c>
      <c r="E172" s="357" t="s">
        <v>2</v>
      </c>
      <c r="F172" s="169">
        <v>43734000000</v>
      </c>
      <c r="G172" s="287" t="s">
        <v>163</v>
      </c>
      <c r="H172" s="37" t="s">
        <v>1168</v>
      </c>
      <c r="I172" s="82">
        <v>42460</v>
      </c>
      <c r="J172" s="144"/>
    </row>
    <row r="173" spans="1:10" ht="12.75">
      <c r="A173" s="71">
        <v>165</v>
      </c>
      <c r="B173" s="150" t="s">
        <v>1018</v>
      </c>
      <c r="C173" s="165" t="s">
        <v>1019</v>
      </c>
      <c r="D173" s="26" t="s">
        <v>164</v>
      </c>
      <c r="E173" s="357" t="s">
        <v>2</v>
      </c>
      <c r="F173" s="169">
        <v>4000000000</v>
      </c>
      <c r="G173" s="287" t="s">
        <v>163</v>
      </c>
      <c r="H173" s="37" t="s">
        <v>1169</v>
      </c>
      <c r="I173" s="82">
        <v>42472</v>
      </c>
      <c r="J173" s="144"/>
    </row>
    <row r="174" spans="1:10" ht="12.75">
      <c r="A174" s="71">
        <v>166</v>
      </c>
      <c r="B174" s="150" t="s">
        <v>1128</v>
      </c>
      <c r="C174" s="165" t="s">
        <v>230</v>
      </c>
      <c r="D174" s="26" t="s">
        <v>300</v>
      </c>
      <c r="E174" s="357" t="s">
        <v>2</v>
      </c>
      <c r="F174" s="169">
        <v>1600000000</v>
      </c>
      <c r="G174" s="287" t="s">
        <v>163</v>
      </c>
      <c r="H174" s="37" t="s">
        <v>1170</v>
      </c>
      <c r="I174" s="82">
        <v>42528</v>
      </c>
      <c r="J174" s="144"/>
    </row>
    <row r="175" spans="1:10" ht="12.75">
      <c r="A175" s="71">
        <v>167</v>
      </c>
      <c r="B175" s="150" t="s">
        <v>183</v>
      </c>
      <c r="C175" s="165" t="s">
        <v>178</v>
      </c>
      <c r="D175" s="26" t="s">
        <v>300</v>
      </c>
      <c r="E175" s="357" t="s">
        <v>2</v>
      </c>
      <c r="F175" s="169">
        <v>8700000000</v>
      </c>
      <c r="G175" s="287" t="s">
        <v>163</v>
      </c>
      <c r="H175" s="37" t="s">
        <v>1171</v>
      </c>
      <c r="I175" s="82">
        <v>42528</v>
      </c>
      <c r="J175" s="144"/>
    </row>
    <row r="176" spans="1:10" ht="12.75">
      <c r="A176" s="71">
        <v>168</v>
      </c>
      <c r="B176" s="150" t="s">
        <v>267</v>
      </c>
      <c r="C176" s="165" t="s">
        <v>235</v>
      </c>
      <c r="D176" s="26" t="s">
        <v>300</v>
      </c>
      <c r="E176" s="357" t="s">
        <v>2</v>
      </c>
      <c r="F176" s="169">
        <v>16797700000</v>
      </c>
      <c r="G176" s="287" t="s">
        <v>163</v>
      </c>
      <c r="H176" s="37" t="s">
        <v>1172</v>
      </c>
      <c r="I176" s="82">
        <v>42535</v>
      </c>
      <c r="J176" s="144"/>
    </row>
    <row r="177" spans="1:10" ht="12.75">
      <c r="A177" s="71">
        <v>169</v>
      </c>
      <c r="B177" s="150" t="s">
        <v>1018</v>
      </c>
      <c r="C177" s="165" t="s">
        <v>1019</v>
      </c>
      <c r="D177" s="26" t="s">
        <v>164</v>
      </c>
      <c r="E177" s="357" t="s">
        <v>2</v>
      </c>
      <c r="F177" s="169">
        <v>2000000000</v>
      </c>
      <c r="G177" s="287" t="s">
        <v>163</v>
      </c>
      <c r="H177" s="37" t="s">
        <v>1173</v>
      </c>
      <c r="I177" s="82">
        <v>42584</v>
      </c>
      <c r="J177" s="144"/>
    </row>
    <row r="178" spans="1:10" ht="12.75">
      <c r="A178" s="71">
        <v>170</v>
      </c>
      <c r="B178" s="150" t="s">
        <v>1103</v>
      </c>
      <c r="C178" s="165" t="s">
        <v>1104</v>
      </c>
      <c r="D178" s="26" t="s">
        <v>612</v>
      </c>
      <c r="E178" s="357" t="s">
        <v>2</v>
      </c>
      <c r="F178" s="169">
        <v>15000000000</v>
      </c>
      <c r="G178" s="287" t="s">
        <v>163</v>
      </c>
      <c r="H178" s="37" t="s">
        <v>1112</v>
      </c>
      <c r="I178" s="82">
        <v>42584</v>
      </c>
      <c r="J178" s="144"/>
    </row>
    <row r="179" spans="1:10" ht="12.75">
      <c r="A179" s="71">
        <v>171</v>
      </c>
      <c r="B179" s="150" t="s">
        <v>259</v>
      </c>
      <c r="C179" s="165" t="s">
        <v>214</v>
      </c>
      <c r="D179" s="26" t="s">
        <v>164</v>
      </c>
      <c r="E179" s="357" t="s">
        <v>2</v>
      </c>
      <c r="F179" s="169">
        <v>11000000000</v>
      </c>
      <c r="G179" s="287" t="s">
        <v>163</v>
      </c>
      <c r="H179" s="37" t="s">
        <v>1174</v>
      </c>
      <c r="I179" s="82">
        <v>42591</v>
      </c>
      <c r="J179" s="144"/>
    </row>
    <row r="180" spans="1:10" ht="12.75">
      <c r="A180" s="71">
        <v>172</v>
      </c>
      <c r="B180" s="150" t="s">
        <v>1175</v>
      </c>
      <c r="C180" s="165" t="s">
        <v>200</v>
      </c>
      <c r="D180" s="26" t="s">
        <v>164</v>
      </c>
      <c r="E180" s="357" t="s">
        <v>2</v>
      </c>
      <c r="F180" s="169">
        <v>184128500000</v>
      </c>
      <c r="G180" s="287" t="s">
        <v>163</v>
      </c>
      <c r="H180" s="37" t="s">
        <v>1176</v>
      </c>
      <c r="I180" s="82">
        <v>42627</v>
      </c>
      <c r="J180" s="144"/>
    </row>
    <row r="181" spans="1:10" ht="12.75">
      <c r="A181" s="71">
        <v>173</v>
      </c>
      <c r="B181" s="150" t="s">
        <v>343</v>
      </c>
      <c r="C181" s="165" t="s">
        <v>233</v>
      </c>
      <c r="D181" s="26" t="s">
        <v>300</v>
      </c>
      <c r="E181" s="357" t="s">
        <v>2</v>
      </c>
      <c r="F181" s="169">
        <v>98000000000</v>
      </c>
      <c r="G181" s="287" t="s">
        <v>163</v>
      </c>
      <c r="H181" s="37" t="s">
        <v>1177</v>
      </c>
      <c r="I181" s="82">
        <v>42627</v>
      </c>
      <c r="J181" s="144"/>
    </row>
    <row r="182" spans="1:10" ht="12.75">
      <c r="A182" s="71">
        <v>174</v>
      </c>
      <c r="B182" s="150" t="s">
        <v>186</v>
      </c>
      <c r="C182" s="165" t="s">
        <v>185</v>
      </c>
      <c r="D182" s="26" t="s">
        <v>300</v>
      </c>
      <c r="E182" s="357" t="s">
        <v>2</v>
      </c>
      <c r="F182" s="169">
        <v>4000000000</v>
      </c>
      <c r="G182" s="287" t="s">
        <v>163</v>
      </c>
      <c r="H182" s="37" t="s">
        <v>1178</v>
      </c>
      <c r="I182" s="82">
        <v>42682</v>
      </c>
      <c r="J182" s="144"/>
    </row>
    <row r="183" spans="1:10" ht="12.75">
      <c r="A183" s="71">
        <v>175</v>
      </c>
      <c r="B183" s="150" t="s">
        <v>1175</v>
      </c>
      <c r="C183" s="165" t="s">
        <v>200</v>
      </c>
      <c r="D183" s="26" t="s">
        <v>164</v>
      </c>
      <c r="E183" s="357" t="s">
        <v>2</v>
      </c>
      <c r="F183" s="169">
        <v>5871500000</v>
      </c>
      <c r="G183" s="287" t="s">
        <v>163</v>
      </c>
      <c r="H183" s="37" t="s">
        <v>1179</v>
      </c>
      <c r="I183" s="82">
        <v>42698</v>
      </c>
      <c r="J183" s="144"/>
    </row>
    <row r="184" spans="1:10" ht="12.75">
      <c r="A184" s="71"/>
      <c r="B184" t="s">
        <v>1014</v>
      </c>
      <c r="C184" s="12" t="s">
        <v>1015</v>
      </c>
      <c r="D184" s="37" t="s">
        <v>164</v>
      </c>
      <c r="E184" s="357" t="s">
        <v>2</v>
      </c>
      <c r="F184" s="169">
        <v>22228400000</v>
      </c>
      <c r="G184" t="s">
        <v>163</v>
      </c>
      <c r="H184" s="35" t="s">
        <v>1413</v>
      </c>
      <c r="I184" s="103">
        <v>42745</v>
      </c>
      <c r="J184" s="144"/>
    </row>
    <row r="185" spans="1:10" ht="12.75">
      <c r="A185" s="71"/>
      <c r="B185" s="179" t="s">
        <v>801</v>
      </c>
      <c r="C185" s="12" t="s">
        <v>802</v>
      </c>
      <c r="D185" s="37" t="s">
        <v>300</v>
      </c>
      <c r="E185" s="357" t="s">
        <v>2</v>
      </c>
      <c r="F185" s="169">
        <v>15000000000</v>
      </c>
      <c r="G185" t="s">
        <v>163</v>
      </c>
      <c r="H185" s="35" t="s">
        <v>1414</v>
      </c>
      <c r="I185" s="103">
        <v>42745</v>
      </c>
      <c r="J185" s="144"/>
    </row>
    <row r="186" spans="1:10" ht="12.75">
      <c r="A186" s="71"/>
      <c r="B186" t="s">
        <v>1412</v>
      </c>
      <c r="C186" s="12" t="s">
        <v>230</v>
      </c>
      <c r="D186" s="37" t="s">
        <v>300</v>
      </c>
      <c r="E186" s="357" t="s">
        <v>2</v>
      </c>
      <c r="F186" s="169">
        <v>4134500000</v>
      </c>
      <c r="G186" t="s">
        <v>163</v>
      </c>
      <c r="H186" s="35" t="s">
        <v>1415</v>
      </c>
      <c r="I186" s="103">
        <v>42745</v>
      </c>
      <c r="J186" s="144"/>
    </row>
    <row r="187" spans="1:10" ht="12.75">
      <c r="A187" s="71"/>
      <c r="B187" t="s">
        <v>463</v>
      </c>
      <c r="C187" s="12" t="s">
        <v>470</v>
      </c>
      <c r="D187" s="37" t="s">
        <v>164</v>
      </c>
      <c r="E187" s="357" t="s">
        <v>2</v>
      </c>
      <c r="F187" s="169">
        <v>123082300000</v>
      </c>
      <c r="G187" t="s">
        <v>163</v>
      </c>
      <c r="H187" s="35" t="s">
        <v>1416</v>
      </c>
      <c r="I187" s="103">
        <v>42815</v>
      </c>
      <c r="J187" s="144"/>
    </row>
    <row r="188" spans="1:10" ht="12.75">
      <c r="A188" s="71"/>
      <c r="B188" t="s">
        <v>1313</v>
      </c>
      <c r="C188" s="12" t="s">
        <v>618</v>
      </c>
      <c r="D188" s="37" t="s">
        <v>300</v>
      </c>
      <c r="E188" s="357" t="s">
        <v>2</v>
      </c>
      <c r="F188" s="169">
        <v>585000000</v>
      </c>
      <c r="G188" t="s">
        <v>163</v>
      </c>
      <c r="H188" s="35" t="s">
        <v>1417</v>
      </c>
      <c r="I188" s="103">
        <v>42815</v>
      </c>
      <c r="J188" s="144"/>
    </row>
    <row r="189" spans="1:10" ht="12.75">
      <c r="A189" s="71"/>
      <c r="B189" s="150" t="s">
        <v>197</v>
      </c>
      <c r="C189" s="12" t="s">
        <v>200</v>
      </c>
      <c r="D189" s="37" t="s">
        <v>164</v>
      </c>
      <c r="E189" s="357" t="s">
        <v>2</v>
      </c>
      <c r="F189" s="169">
        <v>80000000000</v>
      </c>
      <c r="G189" t="s">
        <v>163</v>
      </c>
      <c r="H189" s="35" t="s">
        <v>1419</v>
      </c>
      <c r="I189" s="103">
        <v>42887</v>
      </c>
      <c r="J189" s="144"/>
    </row>
    <row r="190" spans="1:10" ht="12.75">
      <c r="A190" s="71"/>
      <c r="B190" s="150" t="s">
        <v>1418</v>
      </c>
      <c r="C190" s="12" t="s">
        <v>240</v>
      </c>
      <c r="D190" s="37" t="s">
        <v>164</v>
      </c>
      <c r="E190" s="357" t="s">
        <v>2</v>
      </c>
      <c r="F190" s="169">
        <v>11000000000</v>
      </c>
      <c r="G190" t="s">
        <v>163</v>
      </c>
      <c r="H190" s="35" t="s">
        <v>1420</v>
      </c>
      <c r="I190" s="103">
        <v>42899</v>
      </c>
      <c r="J190" s="144"/>
    </row>
    <row r="191" spans="1:10" ht="12.75">
      <c r="A191" s="71"/>
      <c r="B191" s="150" t="s">
        <v>463</v>
      </c>
      <c r="C191" s="12" t="s">
        <v>470</v>
      </c>
      <c r="D191" s="37" t="s">
        <v>164</v>
      </c>
      <c r="E191" s="357" t="s">
        <v>2</v>
      </c>
      <c r="F191" s="169">
        <v>92485000000</v>
      </c>
      <c r="G191" t="s">
        <v>163</v>
      </c>
      <c r="H191" s="35" t="s">
        <v>1421</v>
      </c>
      <c r="I191" s="103">
        <v>42899</v>
      </c>
      <c r="J191" s="144"/>
    </row>
    <row r="192" spans="1:10" ht="12.75">
      <c r="A192" s="71"/>
      <c r="B192" s="150" t="s">
        <v>811</v>
      </c>
      <c r="C192" s="12" t="s">
        <v>812</v>
      </c>
      <c r="D192" s="37" t="s">
        <v>164</v>
      </c>
      <c r="E192" s="357" t="s">
        <v>2</v>
      </c>
      <c r="F192" s="169">
        <v>49063000000</v>
      </c>
      <c r="G192" t="s">
        <v>163</v>
      </c>
      <c r="H192" s="35" t="s">
        <v>1422</v>
      </c>
      <c r="I192" s="103">
        <v>42984</v>
      </c>
      <c r="J192" s="144"/>
    </row>
    <row r="193" spans="1:10" ht="12.75">
      <c r="A193" s="71"/>
      <c r="B193" s="150" t="s">
        <v>259</v>
      </c>
      <c r="C193" s="12" t="s">
        <v>214</v>
      </c>
      <c r="D193" s="37" t="s">
        <v>164</v>
      </c>
      <c r="E193" s="357" t="s">
        <v>2</v>
      </c>
      <c r="F193" s="169">
        <v>1510000000</v>
      </c>
      <c r="G193" t="s">
        <v>163</v>
      </c>
      <c r="H193" s="35" t="s">
        <v>1423</v>
      </c>
      <c r="I193" s="103">
        <v>43039</v>
      </c>
      <c r="J193" s="144"/>
    </row>
    <row r="194" spans="1:10" ht="12.75">
      <c r="A194" s="71"/>
      <c r="B194" s="150" t="s">
        <v>463</v>
      </c>
      <c r="C194" s="12" t="s">
        <v>470</v>
      </c>
      <c r="D194" s="37" t="s">
        <v>164</v>
      </c>
      <c r="E194" s="357" t="s">
        <v>2</v>
      </c>
      <c r="F194" s="169">
        <v>61464000000</v>
      </c>
      <c r="G194" t="s">
        <v>163</v>
      </c>
      <c r="H194" s="35" t="s">
        <v>1425</v>
      </c>
      <c r="I194" s="103">
        <v>43053</v>
      </c>
      <c r="J194" s="144"/>
    </row>
    <row r="195" spans="1:10" ht="12.75">
      <c r="A195" s="71"/>
      <c r="B195" s="150" t="s">
        <v>1418</v>
      </c>
      <c r="C195" s="12" t="s">
        <v>240</v>
      </c>
      <c r="D195" s="37" t="s">
        <v>164</v>
      </c>
      <c r="E195" s="357" t="s">
        <v>2</v>
      </c>
      <c r="F195" s="169">
        <v>44799850000</v>
      </c>
      <c r="G195" t="s">
        <v>163</v>
      </c>
      <c r="H195" s="35" t="s">
        <v>1426</v>
      </c>
      <c r="I195" s="103">
        <v>43053</v>
      </c>
      <c r="J195" s="144"/>
    </row>
    <row r="196" spans="1:10" ht="12.75">
      <c r="A196" s="71"/>
      <c r="B196" s="150" t="s">
        <v>1424</v>
      </c>
      <c r="C196" s="12" t="s">
        <v>239</v>
      </c>
      <c r="D196" s="37" t="s">
        <v>164</v>
      </c>
      <c r="E196" s="357" t="s">
        <v>2</v>
      </c>
      <c r="F196" s="169">
        <v>17600000000</v>
      </c>
      <c r="G196" t="s">
        <v>163</v>
      </c>
      <c r="H196" s="35" t="s">
        <v>1427</v>
      </c>
      <c r="I196" s="103">
        <v>43053</v>
      </c>
      <c r="J196" s="144"/>
    </row>
    <row r="197" spans="1:10" ht="12.75">
      <c r="A197" s="71"/>
      <c r="B197" s="150" t="s">
        <v>274</v>
      </c>
      <c r="C197" s="12" t="s">
        <v>251</v>
      </c>
      <c r="D197" s="37" t="s">
        <v>164</v>
      </c>
      <c r="E197" s="357" t="s">
        <v>2</v>
      </c>
      <c r="F197" s="169">
        <v>6500000000</v>
      </c>
      <c r="G197" t="s">
        <v>163</v>
      </c>
      <c r="H197" s="35" t="s">
        <v>1428</v>
      </c>
      <c r="I197" s="95">
        <v>43067</v>
      </c>
      <c r="J197" s="144"/>
    </row>
    <row r="198" spans="1:10" ht="12.75">
      <c r="A198" s="71"/>
      <c r="B198" s="150" t="s">
        <v>183</v>
      </c>
      <c r="C198" s="12" t="s">
        <v>178</v>
      </c>
      <c r="D198" s="37" t="s">
        <v>300</v>
      </c>
      <c r="E198" s="357" t="s">
        <v>2</v>
      </c>
      <c r="F198" s="169">
        <v>23000000000</v>
      </c>
      <c r="G198" t="s">
        <v>163</v>
      </c>
      <c r="H198" s="35" t="s">
        <v>1429</v>
      </c>
      <c r="I198" s="103">
        <v>43088</v>
      </c>
      <c r="J198" s="144"/>
    </row>
    <row r="199" spans="1:10" ht="12.75">
      <c r="A199" s="71"/>
      <c r="B199" s="150" t="s">
        <v>469</v>
      </c>
      <c r="C199" s="104" t="s">
        <v>240</v>
      </c>
      <c r="D199" s="165" t="s">
        <v>164</v>
      </c>
      <c r="E199" s="357" t="s">
        <v>2</v>
      </c>
      <c r="F199" s="169">
        <v>3285900000</v>
      </c>
      <c r="G199" t="s">
        <v>163</v>
      </c>
      <c r="H199" s="35" t="s">
        <v>1430</v>
      </c>
      <c r="I199" s="103">
        <v>43154</v>
      </c>
      <c r="J199" s="144"/>
    </row>
    <row r="200" spans="1:10" ht="12.75">
      <c r="A200" s="71"/>
      <c r="B200" s="150" t="s">
        <v>1431</v>
      </c>
      <c r="C200" s="104" t="s">
        <v>210</v>
      </c>
      <c r="D200" s="165" t="s">
        <v>1226</v>
      </c>
      <c r="E200" s="357" t="s">
        <v>2</v>
      </c>
      <c r="F200" s="169">
        <v>77000000000</v>
      </c>
      <c r="G200" t="s">
        <v>163</v>
      </c>
      <c r="H200" s="35" t="s">
        <v>1432</v>
      </c>
      <c r="I200" s="103">
        <v>43174</v>
      </c>
      <c r="J200" s="144"/>
    </row>
    <row r="201" spans="1:10" ht="12.75">
      <c r="A201" s="71"/>
      <c r="B201" s="150" t="s">
        <v>469</v>
      </c>
      <c r="C201" s="104" t="s">
        <v>240</v>
      </c>
      <c r="D201" s="165" t="s">
        <v>1226</v>
      </c>
      <c r="E201" s="357" t="s">
        <v>2</v>
      </c>
      <c r="F201" s="169">
        <v>30000000000</v>
      </c>
      <c r="G201" t="s">
        <v>163</v>
      </c>
      <c r="H201" s="35" t="s">
        <v>1433</v>
      </c>
      <c r="I201" s="103">
        <v>43179</v>
      </c>
      <c r="J201" s="144"/>
    </row>
    <row r="202" spans="1:10" ht="12.75">
      <c r="A202" s="71"/>
      <c r="B202" s="150" t="s">
        <v>469</v>
      </c>
      <c r="C202" s="104" t="s">
        <v>240</v>
      </c>
      <c r="D202" s="165" t="s">
        <v>1226</v>
      </c>
      <c r="E202" s="357" t="s">
        <v>2</v>
      </c>
      <c r="F202" s="169">
        <v>3199100000</v>
      </c>
      <c r="G202" t="s">
        <v>163</v>
      </c>
      <c r="H202" s="35" t="s">
        <v>1434</v>
      </c>
      <c r="I202" s="103">
        <v>43179</v>
      </c>
      <c r="J202" s="144"/>
    </row>
    <row r="203" spans="1:10" ht="12.75">
      <c r="A203" s="71"/>
      <c r="B203" s="150" t="s">
        <v>463</v>
      </c>
      <c r="C203" s="104" t="s">
        <v>470</v>
      </c>
      <c r="D203" s="165" t="s">
        <v>164</v>
      </c>
      <c r="E203" s="357" t="s">
        <v>2</v>
      </c>
      <c r="F203" s="169">
        <v>86379800000</v>
      </c>
      <c r="G203" s="447" t="s">
        <v>360</v>
      </c>
      <c r="H203" s="35" t="s">
        <v>1435</v>
      </c>
      <c r="I203" s="103">
        <v>43207</v>
      </c>
      <c r="J203" s="144"/>
    </row>
    <row r="204" spans="1:10" ht="12.75">
      <c r="A204" s="71"/>
      <c r="B204" t="s">
        <v>1436</v>
      </c>
      <c r="D204" s="165" t="s">
        <v>164</v>
      </c>
      <c r="E204" s="357" t="s">
        <v>2</v>
      </c>
      <c r="F204" s="169">
        <v>25000000000</v>
      </c>
      <c r="G204" s="447" t="s">
        <v>360</v>
      </c>
      <c r="H204" s="35" t="s">
        <v>1437</v>
      </c>
      <c r="I204" s="103">
        <v>43236</v>
      </c>
      <c r="J204" s="144"/>
    </row>
    <row r="205" spans="1:10" ht="12.75">
      <c r="A205" s="71"/>
      <c r="B205" s="150" t="s">
        <v>455</v>
      </c>
      <c r="C205" s="165" t="s">
        <v>239</v>
      </c>
      <c r="D205" s="29" t="s">
        <v>164</v>
      </c>
      <c r="E205" s="357" t="s">
        <v>2</v>
      </c>
      <c r="F205" s="169">
        <v>17600000000</v>
      </c>
      <c r="G205" s="447" t="s">
        <v>360</v>
      </c>
      <c r="H205" s="35" t="s">
        <v>1438</v>
      </c>
      <c r="I205" s="103">
        <v>43271</v>
      </c>
      <c r="J205" s="144"/>
    </row>
    <row r="206" spans="1:10" ht="12.75">
      <c r="A206" s="71"/>
      <c r="B206" s="150" t="s">
        <v>1013</v>
      </c>
      <c r="C206" s="165" t="s">
        <v>805</v>
      </c>
      <c r="D206" s="29" t="s">
        <v>164</v>
      </c>
      <c r="E206" s="357" t="s">
        <v>2</v>
      </c>
      <c r="F206" s="169">
        <v>56051800000</v>
      </c>
      <c r="G206" s="447" t="s">
        <v>360</v>
      </c>
      <c r="H206" s="35" t="s">
        <v>1439</v>
      </c>
      <c r="I206" s="103">
        <v>43272</v>
      </c>
      <c r="J206" s="144"/>
    </row>
    <row r="207" spans="1:10" ht="12.75">
      <c r="A207" s="71"/>
      <c r="B207" t="s">
        <v>197</v>
      </c>
      <c r="C207" s="150" t="s">
        <v>200</v>
      </c>
      <c r="D207" s="37" t="s">
        <v>1226</v>
      </c>
      <c r="E207" s="357" t="s">
        <v>2</v>
      </c>
      <c r="F207" s="169">
        <v>26136100000</v>
      </c>
      <c r="G207" s="447" t="s">
        <v>360</v>
      </c>
      <c r="H207" s="35" t="s">
        <v>1440</v>
      </c>
      <c r="I207" s="103">
        <v>43299</v>
      </c>
      <c r="J207" s="144"/>
    </row>
    <row r="208" spans="1:10" ht="12.75">
      <c r="A208" s="71"/>
      <c r="B208" s="422" t="s">
        <v>1197</v>
      </c>
      <c r="D208" s="37" t="s">
        <v>164</v>
      </c>
      <c r="E208" s="357" t="s">
        <v>2</v>
      </c>
      <c r="F208" s="169">
        <v>12580000000</v>
      </c>
      <c r="G208" s="447" t="s">
        <v>360</v>
      </c>
      <c r="H208" s="35" t="s">
        <v>1441</v>
      </c>
      <c r="I208" s="427">
        <v>43334</v>
      </c>
      <c r="J208" s="144"/>
    </row>
    <row r="209" spans="1:10" ht="12.75">
      <c r="A209" s="71"/>
      <c r="B209" t="s">
        <v>1095</v>
      </c>
      <c r="C209" s="150" t="s">
        <v>220</v>
      </c>
      <c r="D209" s="37" t="s">
        <v>1226</v>
      </c>
      <c r="E209" s="357" t="s">
        <v>2</v>
      </c>
      <c r="F209" s="169">
        <v>21500000000</v>
      </c>
      <c r="G209" s="447" t="s">
        <v>360</v>
      </c>
      <c r="H209" s="35" t="s">
        <v>1442</v>
      </c>
      <c r="I209" s="103">
        <v>43420</v>
      </c>
      <c r="J209" s="144"/>
    </row>
    <row r="210" spans="1:10" ht="12.75">
      <c r="A210" s="71"/>
      <c r="B210" t="s">
        <v>1200</v>
      </c>
      <c r="C210" s="104" t="s">
        <v>1201</v>
      </c>
      <c r="D210" s="37" t="s">
        <v>1226</v>
      </c>
      <c r="E210" s="357" t="s">
        <v>2</v>
      </c>
      <c r="F210" s="169">
        <v>31546000000</v>
      </c>
      <c r="G210" s="447" t="s">
        <v>360</v>
      </c>
      <c r="H210" s="35" t="s">
        <v>1202</v>
      </c>
      <c r="I210" s="103">
        <v>43420</v>
      </c>
      <c r="J210" s="144"/>
    </row>
    <row r="211" spans="1:10" ht="12.75">
      <c r="A211" s="71"/>
      <c r="B211" t="s">
        <v>274</v>
      </c>
      <c r="C211" s="150" t="s">
        <v>251</v>
      </c>
      <c r="D211" s="37" t="s">
        <v>1226</v>
      </c>
      <c r="E211" s="357" t="s">
        <v>2</v>
      </c>
      <c r="F211" s="169">
        <v>6500000000</v>
      </c>
      <c r="G211" s="447" t="s">
        <v>360</v>
      </c>
      <c r="H211" s="35" t="s">
        <v>1443</v>
      </c>
      <c r="I211" s="103">
        <v>43420</v>
      </c>
      <c r="J211" s="144"/>
    </row>
    <row r="212" spans="1:10" ht="12.75">
      <c r="A212" s="71"/>
      <c r="B212" t="s">
        <v>1197</v>
      </c>
      <c r="C212" s="150" t="s">
        <v>1198</v>
      </c>
      <c r="D212" s="37" t="s">
        <v>1226</v>
      </c>
      <c r="E212" s="357" t="s">
        <v>2</v>
      </c>
      <c r="F212" s="169">
        <v>5700000000</v>
      </c>
      <c r="G212" s="447" t="s">
        <v>360</v>
      </c>
      <c r="H212" s="35" t="s">
        <v>1444</v>
      </c>
      <c r="I212" s="103">
        <v>43424</v>
      </c>
      <c r="J212" s="144"/>
    </row>
    <row r="213" spans="1:10" ht="12.75">
      <c r="A213" s="71"/>
      <c r="B213" t="s">
        <v>455</v>
      </c>
      <c r="C213" s="150" t="s">
        <v>239</v>
      </c>
      <c r="D213" s="37" t="s">
        <v>1226</v>
      </c>
      <c r="E213" s="357" t="s">
        <v>2</v>
      </c>
      <c r="F213" s="169">
        <v>40974000000</v>
      </c>
      <c r="G213" s="447" t="s">
        <v>360</v>
      </c>
      <c r="H213" s="35" t="s">
        <v>1445</v>
      </c>
      <c r="I213" s="103">
        <v>43431</v>
      </c>
      <c r="J213" s="144"/>
    </row>
    <row r="214" spans="1:10" ht="12.75">
      <c r="A214" s="71"/>
      <c r="B214" s="422" t="s">
        <v>811</v>
      </c>
      <c r="D214" s="7" t="s">
        <v>1226</v>
      </c>
      <c r="E214" s="357" t="s">
        <v>2</v>
      </c>
      <c r="F214" s="169">
        <v>42805000000</v>
      </c>
      <c r="G214" s="347" t="s">
        <v>360</v>
      </c>
      <c r="H214" s="37" t="s">
        <v>1446</v>
      </c>
      <c r="I214" s="105">
        <v>43440</v>
      </c>
      <c r="J214" s="144"/>
    </row>
    <row r="215" spans="1:10" ht="12.75">
      <c r="A215" s="71"/>
      <c r="B215" s="422" t="s">
        <v>1095</v>
      </c>
      <c r="D215" s="7" t="s">
        <v>1226</v>
      </c>
      <c r="E215" s="357" t="s">
        <v>2</v>
      </c>
      <c r="F215" s="169">
        <v>21786700000</v>
      </c>
      <c r="G215" s="347" t="s">
        <v>360</v>
      </c>
      <c r="H215" s="37" t="s">
        <v>1447</v>
      </c>
      <c r="I215" s="105">
        <v>43447</v>
      </c>
      <c r="J215" s="144"/>
    </row>
    <row r="216" spans="1:10" ht="12.75">
      <c r="A216" s="71"/>
      <c r="B216" s="422" t="s">
        <v>1208</v>
      </c>
      <c r="D216" s="441" t="s">
        <v>1230</v>
      </c>
      <c r="E216" s="357" t="s">
        <v>2</v>
      </c>
      <c r="F216" s="169">
        <v>13550000000</v>
      </c>
      <c r="G216" s="347" t="s">
        <v>360</v>
      </c>
      <c r="H216" s="37" t="s">
        <v>1211</v>
      </c>
      <c r="I216" s="105">
        <v>43462</v>
      </c>
      <c r="J216" s="144"/>
    </row>
    <row r="217" spans="1:10" ht="12.75">
      <c r="A217" s="71"/>
      <c r="B217" s="150" t="s">
        <v>811</v>
      </c>
      <c r="C217" s="150" t="s">
        <v>812</v>
      </c>
      <c r="D217" s="7" t="s">
        <v>1226</v>
      </c>
      <c r="E217" s="357" t="s">
        <v>2</v>
      </c>
      <c r="F217" s="169">
        <v>8984000000</v>
      </c>
      <c r="G217" s="347" t="s">
        <v>360</v>
      </c>
      <c r="H217" s="37" t="s">
        <v>1448</v>
      </c>
      <c r="I217" s="105">
        <v>43474</v>
      </c>
      <c r="J217" s="144"/>
    </row>
    <row r="218" spans="1:10" ht="12.75">
      <c r="A218" s="71"/>
      <c r="B218" s="24" t="s">
        <v>186</v>
      </c>
      <c r="C218" s="150" t="s">
        <v>185</v>
      </c>
      <c r="D218" s="441" t="s">
        <v>300</v>
      </c>
      <c r="E218" s="357" t="s">
        <v>2</v>
      </c>
      <c r="F218" s="169">
        <v>4000000000</v>
      </c>
      <c r="G218" s="347" t="s">
        <v>360</v>
      </c>
      <c r="H218" s="37" t="s">
        <v>1449</v>
      </c>
      <c r="I218" s="105">
        <v>43482</v>
      </c>
      <c r="J218" s="144"/>
    </row>
    <row r="219" spans="1:10" ht="12.75">
      <c r="A219" s="71"/>
      <c r="B219" s="24" t="s">
        <v>1218</v>
      </c>
      <c r="C219" t="s">
        <v>541</v>
      </c>
      <c r="D219" s="7" t="s">
        <v>300</v>
      </c>
      <c r="E219" s="357" t="s">
        <v>2</v>
      </c>
      <c r="F219" s="169">
        <v>45504500000</v>
      </c>
      <c r="G219" s="347" t="s">
        <v>360</v>
      </c>
      <c r="H219" s="37" t="s">
        <v>1450</v>
      </c>
      <c r="I219" s="105">
        <v>43522</v>
      </c>
      <c r="J219" s="144"/>
    </row>
    <row r="220" spans="1:10" ht="12.75">
      <c r="A220" s="71"/>
      <c r="B220" s="24" t="s">
        <v>1205</v>
      </c>
      <c r="C220" t="s">
        <v>618</v>
      </c>
      <c r="D220" s="7" t="s">
        <v>300</v>
      </c>
      <c r="E220" s="357" t="s">
        <v>2</v>
      </c>
      <c r="F220" s="169">
        <v>20000000000</v>
      </c>
      <c r="G220" s="347" t="s">
        <v>360</v>
      </c>
      <c r="H220" s="37" t="s">
        <v>1451</v>
      </c>
      <c r="I220" s="105">
        <v>43522</v>
      </c>
      <c r="J220" s="144"/>
    </row>
    <row r="221" spans="1:10" ht="12.75">
      <c r="A221" s="71"/>
      <c r="B221" s="24" t="s">
        <v>1018</v>
      </c>
      <c r="C221" t="s">
        <v>1019</v>
      </c>
      <c r="D221" s="448" t="s">
        <v>164</v>
      </c>
      <c r="E221" s="357" t="s">
        <v>1452</v>
      </c>
      <c r="F221" s="169">
        <v>71703000000</v>
      </c>
      <c r="G221" s="347" t="s">
        <v>360</v>
      </c>
      <c r="H221" s="37" t="s">
        <v>1453</v>
      </c>
      <c r="I221" s="105">
        <v>43525</v>
      </c>
      <c r="J221" s="144"/>
    </row>
    <row r="222" spans="1:10" ht="12.75">
      <c r="A222" s="71"/>
      <c r="B222" s="24" t="s">
        <v>1205</v>
      </c>
      <c r="C222" t="s">
        <v>618</v>
      </c>
      <c r="D222" s="7" t="s">
        <v>300</v>
      </c>
      <c r="E222" s="357" t="s">
        <v>1452</v>
      </c>
      <c r="F222" s="169">
        <v>15593800000</v>
      </c>
      <c r="G222" s="347" t="s">
        <v>360</v>
      </c>
      <c r="H222" s="37" t="s">
        <v>1454</v>
      </c>
      <c r="I222" s="105">
        <v>43532</v>
      </c>
      <c r="J222" s="144"/>
    </row>
    <row r="223" spans="1:10" ht="12.75">
      <c r="A223" s="71"/>
      <c r="B223" s="24" t="s">
        <v>1128</v>
      </c>
      <c r="C223" s="447" t="s">
        <v>230</v>
      </c>
      <c r="D223" s="441" t="s">
        <v>300</v>
      </c>
      <c r="E223" s="357" t="s">
        <v>2</v>
      </c>
      <c r="F223" s="169">
        <v>2865500000</v>
      </c>
      <c r="G223" s="447" t="s">
        <v>360</v>
      </c>
      <c r="H223" s="37" t="s">
        <v>1455</v>
      </c>
      <c r="I223" s="105">
        <v>43585</v>
      </c>
      <c r="J223" s="144"/>
    </row>
    <row r="224" spans="1:10" ht="12.75">
      <c r="A224" s="71"/>
      <c r="B224" s="24" t="s">
        <v>468</v>
      </c>
      <c r="C224" s="447" t="s">
        <v>218</v>
      </c>
      <c r="D224" s="7" t="s">
        <v>164</v>
      </c>
      <c r="E224" s="357" t="s">
        <v>1452</v>
      </c>
      <c r="F224" s="169">
        <v>120000000000</v>
      </c>
      <c r="G224" s="447" t="s">
        <v>360</v>
      </c>
      <c r="H224" s="37" t="s">
        <v>1456</v>
      </c>
      <c r="I224" s="105">
        <v>43613</v>
      </c>
      <c r="J224" s="144"/>
    </row>
    <row r="225" spans="1:10" ht="12.75">
      <c r="A225" s="71"/>
      <c r="B225" s="22" t="s">
        <v>811</v>
      </c>
      <c r="C225" t="s">
        <v>812</v>
      </c>
      <c r="D225" s="20" t="s">
        <v>300</v>
      </c>
      <c r="E225" s="357" t="s">
        <v>1452</v>
      </c>
      <c r="F225" s="169">
        <v>50000000000</v>
      </c>
      <c r="G225" s="447" t="s">
        <v>360</v>
      </c>
      <c r="H225" s="37" t="s">
        <v>1457</v>
      </c>
      <c r="I225" s="105">
        <v>43619</v>
      </c>
      <c r="J225" s="144"/>
    </row>
    <row r="226" spans="1:10" ht="12.75">
      <c r="A226" s="71"/>
      <c r="B226" t="s">
        <v>197</v>
      </c>
      <c r="C226" t="s">
        <v>200</v>
      </c>
      <c r="D226" s="7" t="s">
        <v>1226</v>
      </c>
      <c r="E226" s="357" t="s">
        <v>1452</v>
      </c>
      <c r="F226" s="169">
        <v>28466600000</v>
      </c>
      <c r="G226" s="447" t="s">
        <v>360</v>
      </c>
      <c r="H226" s="37" t="s">
        <v>1458</v>
      </c>
      <c r="I226" s="105">
        <v>43634</v>
      </c>
      <c r="J226" s="144"/>
    </row>
    <row r="227" spans="1:10" ht="12.75">
      <c r="A227" s="71"/>
      <c r="B227" s="150" t="s">
        <v>274</v>
      </c>
      <c r="C227" t="s">
        <v>251</v>
      </c>
      <c r="D227" s="7" t="s">
        <v>148</v>
      </c>
      <c r="E227" s="357" t="s">
        <v>1452</v>
      </c>
      <c r="F227" s="169">
        <v>10000000000</v>
      </c>
      <c r="G227" s="447" t="s">
        <v>360</v>
      </c>
      <c r="H227" s="37" t="s">
        <v>1459</v>
      </c>
      <c r="I227" s="105">
        <v>43641</v>
      </c>
      <c r="J227" s="144"/>
    </row>
    <row r="228" spans="1:10" ht="12.75">
      <c r="A228" s="71"/>
      <c r="B228" s="150" t="s">
        <v>463</v>
      </c>
      <c r="C228" t="s">
        <v>470</v>
      </c>
      <c r="D228" s="7" t="s">
        <v>1226</v>
      </c>
      <c r="E228" s="357" t="s">
        <v>1452</v>
      </c>
      <c r="F228" s="169">
        <v>63455000000</v>
      </c>
      <c r="G228" s="347" t="s">
        <v>360</v>
      </c>
      <c r="H228" s="37" t="s">
        <v>1460</v>
      </c>
      <c r="I228" s="105">
        <v>43677</v>
      </c>
      <c r="J228" s="144"/>
    </row>
    <row r="229" spans="1:10" ht="12.75">
      <c r="A229" s="71"/>
      <c r="B229" s="422" t="s">
        <v>1461</v>
      </c>
      <c r="C229" t="s">
        <v>235</v>
      </c>
      <c r="D229" s="7" t="s">
        <v>300</v>
      </c>
      <c r="E229" s="357" t="s">
        <v>1452</v>
      </c>
      <c r="F229" s="169">
        <v>30000000000</v>
      </c>
      <c r="G229" s="347" t="s">
        <v>360</v>
      </c>
      <c r="H229" s="37" t="s">
        <v>1462</v>
      </c>
      <c r="I229" s="105">
        <v>43690</v>
      </c>
      <c r="J229" s="144"/>
    </row>
    <row r="230" spans="1:10" ht="12.75">
      <c r="A230" s="71"/>
      <c r="B230" s="422" t="s">
        <v>1436</v>
      </c>
      <c r="D230" s="7" t="s">
        <v>1226</v>
      </c>
      <c r="E230" s="357" t="s">
        <v>1452</v>
      </c>
      <c r="F230" s="169">
        <v>5000000000</v>
      </c>
      <c r="G230" s="347" t="s">
        <v>360</v>
      </c>
      <c r="H230" s="37" t="s">
        <v>1463</v>
      </c>
      <c r="I230" s="105">
        <v>43713</v>
      </c>
      <c r="J230" s="144"/>
    </row>
    <row r="231" spans="1:10" ht="12.75">
      <c r="A231" s="71"/>
      <c r="B231" s="422" t="s">
        <v>455</v>
      </c>
      <c r="C231" t="s">
        <v>239</v>
      </c>
      <c r="D231" s="7" t="s">
        <v>164</v>
      </c>
      <c r="E231" s="357" t="s">
        <v>1452</v>
      </c>
      <c r="F231" s="169">
        <v>35031900000</v>
      </c>
      <c r="G231" s="347" t="s">
        <v>360</v>
      </c>
      <c r="H231" s="37" t="s">
        <v>1464</v>
      </c>
      <c r="I231" s="105">
        <v>43718</v>
      </c>
      <c r="J231" s="144"/>
    </row>
    <row r="232" spans="1:10" ht="12.75">
      <c r="A232" s="71"/>
      <c r="B232" s="422" t="s">
        <v>468</v>
      </c>
      <c r="C232" t="s">
        <v>218</v>
      </c>
      <c r="D232" s="7" t="s">
        <v>164</v>
      </c>
      <c r="E232" s="357" t="s">
        <v>1452</v>
      </c>
      <c r="F232" s="169">
        <v>30000000000</v>
      </c>
      <c r="G232" s="347" t="s">
        <v>360</v>
      </c>
      <c r="H232" s="37" t="s">
        <v>1465</v>
      </c>
      <c r="I232" s="105">
        <v>43721</v>
      </c>
      <c r="J232" s="144"/>
    </row>
    <row r="233" spans="1:10" ht="12.75">
      <c r="A233" s="71"/>
      <c r="B233" s="422" t="s">
        <v>455</v>
      </c>
      <c r="D233" s="7" t="s">
        <v>164</v>
      </c>
      <c r="E233" s="357" t="s">
        <v>1452</v>
      </c>
      <c r="F233" s="169">
        <v>14026000000</v>
      </c>
      <c r="G233" s="347" t="s">
        <v>360</v>
      </c>
      <c r="H233" s="37" t="s">
        <v>1466</v>
      </c>
      <c r="I233" s="105">
        <v>43725</v>
      </c>
      <c r="J233" s="144"/>
    </row>
    <row r="234" spans="1:10" ht="12.75">
      <c r="A234" s="71"/>
      <c r="B234" s="422" t="s">
        <v>811</v>
      </c>
      <c r="D234" s="7" t="s">
        <v>164</v>
      </c>
      <c r="E234" s="357" t="s">
        <v>1452</v>
      </c>
      <c r="F234" s="169">
        <v>15000000000</v>
      </c>
      <c r="G234" s="347" t="s">
        <v>360</v>
      </c>
      <c r="H234" s="37" t="s">
        <v>1467</v>
      </c>
      <c r="I234" s="105">
        <v>43732</v>
      </c>
      <c r="J234" s="144"/>
    </row>
    <row r="235" spans="1:10" ht="12.75">
      <c r="A235" s="71"/>
      <c r="B235" s="422" t="s">
        <v>1225</v>
      </c>
      <c r="D235" s="7" t="s">
        <v>164</v>
      </c>
      <c r="E235" s="357" t="s">
        <v>1452</v>
      </c>
      <c r="F235" s="169">
        <v>324239600000</v>
      </c>
      <c r="G235" s="347" t="s">
        <v>360</v>
      </c>
      <c r="H235" s="37" t="s">
        <v>1468</v>
      </c>
      <c r="I235" s="105">
        <v>43747</v>
      </c>
      <c r="J235" s="144"/>
    </row>
    <row r="236" spans="1:10" ht="12.75">
      <c r="A236" s="71"/>
      <c r="B236" s="422" t="s">
        <v>1461</v>
      </c>
      <c r="D236" s="7" t="s">
        <v>300</v>
      </c>
      <c r="E236" s="357" t="s">
        <v>1452</v>
      </c>
      <c r="F236" s="169">
        <v>335041900000</v>
      </c>
      <c r="G236" s="347" t="s">
        <v>360</v>
      </c>
      <c r="H236" s="37" t="s">
        <v>1469</v>
      </c>
      <c r="I236" s="105">
        <v>43762</v>
      </c>
      <c r="J236" s="144"/>
    </row>
    <row r="237" spans="1:10" ht="12.75">
      <c r="A237" s="71"/>
      <c r="B237" s="422" t="s">
        <v>1470</v>
      </c>
      <c r="C237" s="12"/>
      <c r="D237" s="448" t="s">
        <v>164</v>
      </c>
      <c r="E237" s="357" t="s">
        <v>1452</v>
      </c>
      <c r="F237" s="169">
        <v>20000000000</v>
      </c>
      <c r="G237" s="347" t="s">
        <v>360</v>
      </c>
      <c r="H237" s="37" t="s">
        <v>1471</v>
      </c>
      <c r="I237" s="105">
        <v>43774</v>
      </c>
      <c r="J237" s="144"/>
    </row>
    <row r="238" spans="1:10" ht="12.75">
      <c r="A238" s="71"/>
      <c r="B238" s="422" t="s">
        <v>815</v>
      </c>
      <c r="C238" s="12"/>
      <c r="D238" s="448" t="s">
        <v>164</v>
      </c>
      <c r="E238" s="357" t="s">
        <v>1452</v>
      </c>
      <c r="F238" s="169">
        <v>5000000000</v>
      </c>
      <c r="G238" s="347" t="s">
        <v>360</v>
      </c>
      <c r="H238" s="37" t="s">
        <v>1472</v>
      </c>
      <c r="I238" s="105">
        <v>43775</v>
      </c>
      <c r="J238" s="144"/>
    </row>
    <row r="239" spans="1:10" ht="12.75">
      <c r="A239" s="71"/>
      <c r="B239" s="422" t="s">
        <v>1218</v>
      </c>
      <c r="C239" s="12"/>
      <c r="D239" s="448" t="s">
        <v>300</v>
      </c>
      <c r="E239" s="357" t="s">
        <v>1452</v>
      </c>
      <c r="F239" s="169">
        <v>4965000000</v>
      </c>
      <c r="G239" s="347" t="s">
        <v>360</v>
      </c>
      <c r="H239" s="37" t="s">
        <v>1473</v>
      </c>
      <c r="I239" s="105">
        <v>43782</v>
      </c>
      <c r="J239" s="144"/>
    </row>
    <row r="240" spans="1:10" ht="12.75">
      <c r="A240" s="71"/>
      <c r="B240" s="22" t="s">
        <v>1304</v>
      </c>
      <c r="C240" s="12"/>
      <c r="D240" s="443" t="s">
        <v>300</v>
      </c>
      <c r="E240" s="357" t="s">
        <v>1452</v>
      </c>
      <c r="F240" s="169">
        <v>20000000000</v>
      </c>
      <c r="G240" s="347" t="s">
        <v>360</v>
      </c>
      <c r="H240" s="37" t="s">
        <v>1474</v>
      </c>
      <c r="I240" s="105">
        <v>43788</v>
      </c>
      <c r="J240" s="144"/>
    </row>
    <row r="241" spans="1:10" ht="12.75">
      <c r="A241" s="71"/>
      <c r="B241" s="22" t="s">
        <v>254</v>
      </c>
      <c r="C241" s="12"/>
      <c r="D241" s="22" t="s">
        <v>300</v>
      </c>
      <c r="E241" s="357" t="s">
        <v>1452</v>
      </c>
      <c r="F241" s="169">
        <v>40000000000</v>
      </c>
      <c r="G241" s="347" t="s">
        <v>360</v>
      </c>
      <c r="H241" s="37" t="s">
        <v>1475</v>
      </c>
      <c r="I241" s="105">
        <v>43791</v>
      </c>
      <c r="J241" s="144"/>
    </row>
    <row r="242" spans="1:10" ht="12.75">
      <c r="A242" s="71"/>
      <c r="B242" s="422" t="s">
        <v>610</v>
      </c>
      <c r="C242" s="12"/>
      <c r="D242" s="22" t="s">
        <v>164</v>
      </c>
      <c r="E242" s="357" t="s">
        <v>1452</v>
      </c>
      <c r="F242" s="169">
        <v>111749092000</v>
      </c>
      <c r="G242" s="347" t="s">
        <v>360</v>
      </c>
      <c r="H242" s="37" t="s">
        <v>1476</v>
      </c>
      <c r="I242" s="105">
        <v>43795</v>
      </c>
      <c r="J242" s="144"/>
    </row>
    <row r="243" spans="1:10" ht="12.75">
      <c r="A243" s="71"/>
      <c r="B243" s="422" t="s">
        <v>186</v>
      </c>
      <c r="C243" s="12"/>
      <c r="D243" s="22" t="s">
        <v>300</v>
      </c>
      <c r="E243" s="357" t="s">
        <v>1452</v>
      </c>
      <c r="F243" s="169">
        <v>2000000000</v>
      </c>
      <c r="G243" s="347" t="s">
        <v>360</v>
      </c>
      <c r="H243" s="37" t="s">
        <v>1478</v>
      </c>
      <c r="I243" s="105">
        <v>43801</v>
      </c>
      <c r="J243" s="144"/>
    </row>
    <row r="244" spans="1:10" ht="12.75">
      <c r="A244" s="71"/>
      <c r="B244" s="422" t="s">
        <v>1477</v>
      </c>
      <c r="C244" s="12"/>
      <c r="D244" s="22" t="s">
        <v>1235</v>
      </c>
      <c r="E244" s="357" t="s">
        <v>1452</v>
      </c>
      <c r="F244" s="169">
        <v>39496000000</v>
      </c>
      <c r="G244" s="347" t="s">
        <v>360</v>
      </c>
      <c r="H244" s="37" t="s">
        <v>1479</v>
      </c>
      <c r="I244" s="105">
        <v>43804</v>
      </c>
      <c r="J244" s="144"/>
    </row>
    <row r="245" spans="1:10" ht="12.75">
      <c r="A245" s="71"/>
      <c r="B245" s="422" t="s">
        <v>811</v>
      </c>
      <c r="C245" s="12"/>
      <c r="D245" s="22" t="s">
        <v>164</v>
      </c>
      <c r="E245" s="357" t="s">
        <v>1452</v>
      </c>
      <c r="F245" s="169">
        <v>9000000000</v>
      </c>
      <c r="G245" s="347" t="s">
        <v>360</v>
      </c>
      <c r="H245" s="37" t="s">
        <v>1480</v>
      </c>
      <c r="I245" s="105">
        <v>43810</v>
      </c>
      <c r="J245" s="144"/>
    </row>
    <row r="246" spans="1:10" ht="12.75">
      <c r="A246" s="71"/>
      <c r="B246" s="422" t="s">
        <v>1197</v>
      </c>
      <c r="C246" s="12"/>
      <c r="D246" s="22" t="s">
        <v>164</v>
      </c>
      <c r="E246" s="357" t="s">
        <v>1452</v>
      </c>
      <c r="F246" s="169">
        <v>10546000000</v>
      </c>
      <c r="G246" s="347" t="s">
        <v>360</v>
      </c>
      <c r="H246" s="37" t="s">
        <v>1481</v>
      </c>
      <c r="I246" s="105">
        <v>43812</v>
      </c>
      <c r="J246" s="144"/>
    </row>
    <row r="247" spans="1:10" ht="12.75">
      <c r="A247" s="71"/>
      <c r="B247" s="422" t="s">
        <v>1218</v>
      </c>
      <c r="D247" s="7" t="s">
        <v>300</v>
      </c>
      <c r="E247" s="357" t="s">
        <v>1452</v>
      </c>
      <c r="F247" s="169">
        <v>20000000000</v>
      </c>
      <c r="G247" s="347" t="s">
        <v>360</v>
      </c>
      <c r="H247" s="37" t="s">
        <v>1482</v>
      </c>
      <c r="I247" s="105">
        <v>43822</v>
      </c>
      <c r="J247" s="144"/>
    </row>
    <row r="248" spans="1:10" ht="12.75">
      <c r="A248" s="71"/>
      <c r="B248" s="422" t="s">
        <v>700</v>
      </c>
      <c r="D248" s="7" t="s">
        <v>300</v>
      </c>
      <c r="E248" s="357" t="s">
        <v>1452</v>
      </c>
      <c r="F248" s="169">
        <v>30000000000</v>
      </c>
      <c r="G248" s="347" t="s">
        <v>360</v>
      </c>
      <c r="H248" s="37" t="s">
        <v>1483</v>
      </c>
      <c r="I248" s="105">
        <v>43826</v>
      </c>
      <c r="J248" s="144"/>
    </row>
    <row r="249" spans="1:10" ht="12.75">
      <c r="A249" s="71"/>
      <c r="B249" s="422" t="s">
        <v>1304</v>
      </c>
      <c r="D249" s="7" t="s">
        <v>300</v>
      </c>
      <c r="E249" s="357" t="s">
        <v>1452</v>
      </c>
      <c r="F249" s="169">
        <v>18000000000</v>
      </c>
      <c r="G249" s="347" t="s">
        <v>360</v>
      </c>
      <c r="H249" s="37" t="s">
        <v>1484</v>
      </c>
      <c r="I249" s="105">
        <v>43829</v>
      </c>
      <c r="J249" s="144"/>
    </row>
    <row r="250" spans="1:10" ht="12.75">
      <c r="A250" s="71"/>
      <c r="B250" s="150"/>
      <c r="C250" s="165"/>
      <c r="D250" s="29"/>
      <c r="E250" s="357"/>
      <c r="F250" s="169"/>
      <c r="G250" s="347"/>
      <c r="H250" s="37"/>
      <c r="I250" s="105"/>
      <c r="J250" s="144"/>
    </row>
    <row r="251" spans="1:10" ht="13.5" thickBot="1">
      <c r="A251" s="62" t="s">
        <v>1255</v>
      </c>
      <c r="B251" s="61"/>
      <c r="C251" s="61"/>
      <c r="D251" s="60"/>
      <c r="E251" s="60"/>
      <c r="F251" s="88">
        <f>+SUM(F10:F250)</f>
        <v>6550785578000</v>
      </c>
      <c r="G251" s="59"/>
      <c r="H251" s="61"/>
      <c r="I251" s="61"/>
      <c r="J251" s="67"/>
    </row>
    <row r="252" spans="2:7" ht="12.75">
      <c r="B252" s="25"/>
      <c r="E252" s="357"/>
      <c r="F252" s="49"/>
      <c r="G252" s="7"/>
    </row>
    <row r="253" spans="1:7" ht="12.75">
      <c r="A253" s="1" t="s">
        <v>697</v>
      </c>
      <c r="B253" s="25"/>
      <c r="E253" s="357"/>
      <c r="F253" s="299" t="s">
        <v>698</v>
      </c>
      <c r="G253" s="7"/>
    </row>
    <row r="254" spans="1:10" ht="12.75">
      <c r="A254">
        <v>1</v>
      </c>
      <c r="B254" s="12" t="s">
        <v>760</v>
      </c>
      <c r="C254" s="291" t="s">
        <v>417</v>
      </c>
      <c r="D254" s="23" t="s">
        <v>164</v>
      </c>
      <c r="E254" s="20" t="s">
        <v>696</v>
      </c>
      <c r="F254" s="49">
        <v>250000</v>
      </c>
      <c r="G254" s="83" t="s">
        <v>360</v>
      </c>
      <c r="H254" s="37" t="s">
        <v>26</v>
      </c>
      <c r="I254" s="103">
        <v>38566</v>
      </c>
      <c r="J254" s="22" t="s">
        <v>761</v>
      </c>
    </row>
    <row r="255" spans="2:7" ht="12.75">
      <c r="B255" s="25"/>
      <c r="F255" s="49"/>
      <c r="G255" s="7"/>
    </row>
    <row r="256" spans="6:7" ht="12.75">
      <c r="F256" s="49"/>
      <c r="G256" s="7"/>
    </row>
    <row r="257" spans="6:7" ht="12.75">
      <c r="F257" s="49"/>
      <c r="G257" s="7"/>
    </row>
    <row r="258" spans="6:7" ht="12.75">
      <c r="F258" s="49"/>
      <c r="G258" s="7"/>
    </row>
    <row r="259" spans="6:7" ht="12.75">
      <c r="F259" s="49"/>
      <c r="G259" s="7"/>
    </row>
    <row r="260" spans="6:7" ht="12.75">
      <c r="F260" s="49"/>
      <c r="G260" s="7"/>
    </row>
    <row r="261" spans="6:7" ht="12.75">
      <c r="F261" s="49"/>
      <c r="G261" s="7"/>
    </row>
    <row r="262" spans="6:7" ht="12.75">
      <c r="F262" s="49"/>
      <c r="G262" s="7"/>
    </row>
    <row r="263" spans="6:7" ht="12.75">
      <c r="F263" s="49"/>
      <c r="G263" s="7"/>
    </row>
    <row r="264" ht="12.75">
      <c r="F264" s="49"/>
    </row>
    <row r="265" ht="12.75">
      <c r="F265" s="49"/>
    </row>
    <row r="266" ht="12.75">
      <c r="F266" s="49"/>
    </row>
    <row r="267" ht="12.75">
      <c r="F267" s="49"/>
    </row>
    <row r="268" ht="12.75">
      <c r="F268" s="49"/>
    </row>
    <row r="269" ht="12.75">
      <c r="F269" s="49"/>
    </row>
    <row r="270" ht="12.75">
      <c r="F270" s="49"/>
    </row>
    <row r="271" ht="12.75">
      <c r="F271" s="49"/>
    </row>
    <row r="272" ht="12.75">
      <c r="F272" s="49"/>
    </row>
    <row r="273" ht="12.75">
      <c r="F273" s="49"/>
    </row>
    <row r="274" ht="12.75">
      <c r="F274" s="49"/>
    </row>
    <row r="275" ht="12.75">
      <c r="F275" s="49"/>
    </row>
    <row r="276" ht="12.75">
      <c r="F276" s="49"/>
    </row>
    <row r="277" ht="12.75">
      <c r="F277" s="49"/>
    </row>
    <row r="278" ht="12.75">
      <c r="F278" s="49"/>
    </row>
    <row r="279" ht="12.75">
      <c r="F279" s="49"/>
    </row>
    <row r="280" ht="12.75">
      <c r="F280" s="49"/>
    </row>
    <row r="281" ht="12.75">
      <c r="F281" s="49"/>
    </row>
    <row r="282" ht="12.75">
      <c r="F282" s="49"/>
    </row>
    <row r="283" ht="12.75">
      <c r="F283" s="49"/>
    </row>
    <row r="284" ht="12.75">
      <c r="F284" s="49"/>
    </row>
    <row r="285" ht="12.75">
      <c r="F285" s="49"/>
    </row>
    <row r="286" ht="12.75">
      <c r="F286" s="49"/>
    </row>
    <row r="287" ht="12.75">
      <c r="F287" s="49"/>
    </row>
    <row r="288" ht="12.75">
      <c r="F288" s="49"/>
    </row>
    <row r="289" ht="12.75">
      <c r="F289" s="49"/>
    </row>
    <row r="290" ht="12.75">
      <c r="F290" s="49"/>
    </row>
    <row r="291" ht="12.75">
      <c r="F291" s="49"/>
    </row>
    <row r="292" ht="12.75">
      <c r="F292" s="49"/>
    </row>
    <row r="293" ht="12.75">
      <c r="F293" s="49"/>
    </row>
    <row r="294" ht="12.75">
      <c r="F294" s="49"/>
    </row>
    <row r="295" ht="12.75">
      <c r="F295" s="49"/>
    </row>
    <row r="296" ht="12.75">
      <c r="F296" s="49"/>
    </row>
    <row r="297" ht="12.75">
      <c r="F297" s="49"/>
    </row>
    <row r="298" ht="12.75">
      <c r="F298" s="49"/>
    </row>
    <row r="299" ht="12.75">
      <c r="F299" s="49"/>
    </row>
    <row r="300" ht="12.75">
      <c r="F300" s="49"/>
    </row>
    <row r="301" ht="12.75">
      <c r="F301" s="49"/>
    </row>
    <row r="302" ht="12.75">
      <c r="F302" s="49"/>
    </row>
    <row r="303" ht="12.75">
      <c r="F303" s="49"/>
    </row>
    <row r="304" ht="12.75">
      <c r="F304" s="49"/>
    </row>
    <row r="305" ht="12.75">
      <c r="F305" s="49"/>
    </row>
    <row r="306" ht="12.75">
      <c r="F306" s="49"/>
    </row>
    <row r="307" ht="12.75">
      <c r="F307" s="49"/>
    </row>
    <row r="308" ht="12.75">
      <c r="F308" s="49"/>
    </row>
    <row r="309" ht="12.75">
      <c r="F309" s="49"/>
    </row>
    <row r="310" ht="12.75">
      <c r="F310" s="49"/>
    </row>
    <row r="311" ht="12.75">
      <c r="F311" s="49"/>
    </row>
    <row r="312" ht="12.75">
      <c r="F312" s="49"/>
    </row>
    <row r="313" ht="12.75">
      <c r="F313" s="49"/>
    </row>
    <row r="314" ht="12.75">
      <c r="F314" s="49"/>
    </row>
    <row r="315" ht="12.75">
      <c r="F315" s="49"/>
    </row>
    <row r="316" ht="12.75">
      <c r="F316" s="49"/>
    </row>
    <row r="317" ht="12.75">
      <c r="F317" s="49"/>
    </row>
    <row r="318" ht="12.75">
      <c r="F318" s="49"/>
    </row>
    <row r="319" ht="12.75">
      <c r="F319" s="49"/>
    </row>
    <row r="320" ht="12.75">
      <c r="F320" s="49"/>
    </row>
    <row r="321" ht="12.75">
      <c r="F321" s="49"/>
    </row>
    <row r="322" ht="12.75">
      <c r="F322" s="49"/>
    </row>
    <row r="323" ht="12.75">
      <c r="F323" s="49"/>
    </row>
    <row r="324" ht="12.75">
      <c r="F324" s="49"/>
    </row>
    <row r="325" ht="12.75">
      <c r="F325" s="49"/>
    </row>
    <row r="326" ht="12.75">
      <c r="F326" s="49"/>
    </row>
    <row r="327" ht="12.75">
      <c r="F327" s="49"/>
    </row>
    <row r="328" ht="12.75">
      <c r="F328" s="49"/>
    </row>
    <row r="329" ht="12.75">
      <c r="F329" s="49"/>
    </row>
    <row r="330" ht="12.75">
      <c r="F330" s="49"/>
    </row>
    <row r="331" ht="12.75">
      <c r="F331" s="49"/>
    </row>
    <row r="332" ht="12.75">
      <c r="F332" s="49"/>
    </row>
    <row r="333" ht="12.75">
      <c r="F333" s="49"/>
    </row>
    <row r="334" ht="12.75">
      <c r="F334" s="49"/>
    </row>
    <row r="335" ht="12.75">
      <c r="F335" s="49"/>
    </row>
    <row r="336" ht="12.75">
      <c r="F336" s="49"/>
    </row>
    <row r="337" ht="12.75">
      <c r="F337" s="49"/>
    </row>
    <row r="338" ht="12.75">
      <c r="F338" s="49"/>
    </row>
    <row r="339" ht="12.75">
      <c r="F339" s="49"/>
    </row>
    <row r="340" ht="12.75">
      <c r="F340" s="49"/>
    </row>
    <row r="341" ht="12.75">
      <c r="F341" s="49"/>
    </row>
    <row r="342" ht="12.75">
      <c r="F342" s="49"/>
    </row>
    <row r="343" ht="12.75">
      <c r="F343" s="49"/>
    </row>
    <row r="344" ht="12.75">
      <c r="F344" s="49"/>
    </row>
    <row r="345" ht="12.75">
      <c r="F345" s="49"/>
    </row>
    <row r="346" ht="12.75">
      <c r="F346" s="49"/>
    </row>
    <row r="347" ht="12.75">
      <c r="F347" s="49"/>
    </row>
    <row r="348" ht="12.75">
      <c r="F348" s="49"/>
    </row>
    <row r="349" ht="12.75">
      <c r="F349" s="49"/>
    </row>
    <row r="350" ht="12.75">
      <c r="F350" s="49"/>
    </row>
    <row r="351" ht="12.75">
      <c r="F351" s="49"/>
    </row>
    <row r="352" ht="12.75">
      <c r="F352" s="49"/>
    </row>
    <row r="353" ht="12.75">
      <c r="F353" s="49"/>
    </row>
    <row r="354" ht="12.75">
      <c r="F354" s="49"/>
    </row>
    <row r="355" ht="12.75">
      <c r="F355" s="49"/>
    </row>
    <row r="356" ht="12.75">
      <c r="F356" s="49"/>
    </row>
    <row r="357" ht="12.75">
      <c r="F357" s="49"/>
    </row>
    <row r="358" ht="12.75">
      <c r="F358" s="49"/>
    </row>
    <row r="359" ht="12.75">
      <c r="F359" s="49"/>
    </row>
    <row r="360" ht="12.75">
      <c r="F360" s="49"/>
    </row>
    <row r="361" ht="12.75">
      <c r="F361" s="49"/>
    </row>
    <row r="362" ht="12.75">
      <c r="F362" s="49"/>
    </row>
    <row r="363" ht="12.75">
      <c r="F363" s="49"/>
    </row>
    <row r="364" ht="12.75">
      <c r="F364" s="49"/>
    </row>
    <row r="365" ht="12.75">
      <c r="F365" s="49"/>
    </row>
    <row r="366" ht="12.75">
      <c r="F366" s="49"/>
    </row>
    <row r="367" ht="12.75">
      <c r="F367" s="49"/>
    </row>
    <row r="368" ht="12.75">
      <c r="F368" s="49"/>
    </row>
    <row r="369" ht="12.75">
      <c r="F369" s="49"/>
    </row>
    <row r="370" ht="12.75">
      <c r="F370" s="49"/>
    </row>
    <row r="371" ht="12.75">
      <c r="F371" s="49"/>
    </row>
    <row r="372" ht="12.75">
      <c r="F372" s="49"/>
    </row>
    <row r="373" ht="12.75">
      <c r="F373" s="49"/>
    </row>
    <row r="374" ht="12.75">
      <c r="F374" s="49"/>
    </row>
    <row r="375" ht="12.75">
      <c r="F375" s="49"/>
    </row>
    <row r="376" ht="12.75">
      <c r="F376" s="49"/>
    </row>
    <row r="377" ht="12.75">
      <c r="F377" s="49"/>
    </row>
    <row r="378" ht="12.75">
      <c r="F378" s="49"/>
    </row>
    <row r="379" ht="12.75">
      <c r="F379" s="49"/>
    </row>
    <row r="380" ht="12.75">
      <c r="F380" s="49"/>
    </row>
    <row r="381" ht="12.75">
      <c r="F381" s="49"/>
    </row>
    <row r="382" ht="12.75">
      <c r="F382" s="49"/>
    </row>
    <row r="383" ht="12.75">
      <c r="F383" s="49"/>
    </row>
    <row r="384" ht="12.75">
      <c r="F384" s="49"/>
    </row>
    <row r="385" ht="12.75">
      <c r="F385" s="49"/>
    </row>
    <row r="386" ht="12.75">
      <c r="F386" s="49"/>
    </row>
    <row r="387" ht="12.75">
      <c r="F387" s="49"/>
    </row>
    <row r="388" ht="12.75">
      <c r="F388" s="49"/>
    </row>
    <row r="389" ht="12.75">
      <c r="F389" s="49"/>
    </row>
    <row r="390" ht="12.75">
      <c r="F390" s="49"/>
    </row>
    <row r="391" ht="12.75">
      <c r="F391" s="49"/>
    </row>
    <row r="392" ht="12.75">
      <c r="F392" s="49"/>
    </row>
    <row r="393" ht="12.75">
      <c r="F393" s="49"/>
    </row>
    <row r="394" ht="12.75">
      <c r="F394" s="49"/>
    </row>
    <row r="395" ht="12.75">
      <c r="F395" s="49"/>
    </row>
    <row r="396" ht="12.75">
      <c r="F396" s="49"/>
    </row>
    <row r="397" ht="12.75">
      <c r="F397" s="49"/>
    </row>
    <row r="398" ht="12.75">
      <c r="F398" s="49"/>
    </row>
    <row r="399" ht="12.75">
      <c r="F399" s="49"/>
    </row>
    <row r="400" ht="12.75">
      <c r="F400" s="49"/>
    </row>
    <row r="401" ht="12.75">
      <c r="F401" s="49"/>
    </row>
    <row r="402" ht="12.75">
      <c r="F402" s="49"/>
    </row>
    <row r="403" ht="12.75">
      <c r="F403" s="49"/>
    </row>
    <row r="404" ht="12.75">
      <c r="F404" s="49"/>
    </row>
    <row r="405" ht="12.75">
      <c r="F405" s="49"/>
    </row>
    <row r="406" ht="12.75">
      <c r="F406" s="49"/>
    </row>
    <row r="407" ht="12.75">
      <c r="F407" s="49"/>
    </row>
    <row r="408" ht="12.75">
      <c r="F408" s="49"/>
    </row>
    <row r="409" ht="12.75">
      <c r="F409" s="49"/>
    </row>
    <row r="410" ht="12.75">
      <c r="F410" s="49"/>
    </row>
    <row r="411" ht="12.75">
      <c r="F411" s="49"/>
    </row>
    <row r="412" ht="12.75">
      <c r="F412" s="49"/>
    </row>
    <row r="413" ht="12.75">
      <c r="F413" s="49"/>
    </row>
    <row r="414" ht="12.75">
      <c r="F414" s="49"/>
    </row>
    <row r="415" ht="12.75">
      <c r="F415" s="49"/>
    </row>
    <row r="416" ht="12.75">
      <c r="F416" s="49"/>
    </row>
    <row r="417" ht="12.75">
      <c r="F417" s="49"/>
    </row>
    <row r="418" ht="12.75">
      <c r="F418" s="49"/>
    </row>
    <row r="419" ht="12.75">
      <c r="F419" s="49"/>
    </row>
    <row r="420" ht="12.75">
      <c r="F420" s="49"/>
    </row>
    <row r="421" ht="12.75">
      <c r="F421" s="49"/>
    </row>
    <row r="422" ht="12.75">
      <c r="F422" s="49"/>
    </row>
    <row r="423" ht="12.75">
      <c r="F423" s="49"/>
    </row>
    <row r="424" ht="12.75">
      <c r="F424" s="49"/>
    </row>
    <row r="425" ht="12.75">
      <c r="F425" s="49"/>
    </row>
    <row r="426" ht="12.75">
      <c r="F426" s="49"/>
    </row>
    <row r="427" ht="12.75">
      <c r="F427" s="49"/>
    </row>
    <row r="428" ht="12.75">
      <c r="F428" s="49"/>
    </row>
    <row r="429" ht="12.75">
      <c r="F429" s="49"/>
    </row>
    <row r="430" ht="12.75">
      <c r="F430" s="49"/>
    </row>
    <row r="431" ht="12.75">
      <c r="F431" s="49"/>
    </row>
    <row r="432" ht="12.75">
      <c r="F432" s="49"/>
    </row>
    <row r="433" ht="12.75">
      <c r="F433" s="49"/>
    </row>
    <row r="434" ht="12.75">
      <c r="F434" s="49"/>
    </row>
    <row r="435" ht="12.75">
      <c r="F435" s="49"/>
    </row>
    <row r="436" ht="12.75">
      <c r="F436" s="49"/>
    </row>
    <row r="437" ht="12.75">
      <c r="F437" s="49"/>
    </row>
    <row r="438" ht="12.75">
      <c r="F438" s="49"/>
    </row>
    <row r="439" ht="12.75">
      <c r="F439" s="49"/>
    </row>
    <row r="440" ht="12.75">
      <c r="F440" s="49"/>
    </row>
    <row r="441" ht="12.75">
      <c r="F441" s="49"/>
    </row>
    <row r="442" ht="12.75">
      <c r="F442" s="49"/>
    </row>
    <row r="443" ht="12.75">
      <c r="F443" s="49"/>
    </row>
    <row r="444" ht="12.75">
      <c r="F444" s="49"/>
    </row>
    <row r="445" ht="12.75">
      <c r="F445" s="49"/>
    </row>
    <row r="446" ht="12.75">
      <c r="F446" s="49"/>
    </row>
    <row r="447" ht="12.75">
      <c r="F447" s="49"/>
    </row>
    <row r="448" ht="12.75">
      <c r="F448" s="49"/>
    </row>
    <row r="449" ht="12.75">
      <c r="F449" s="49"/>
    </row>
    <row r="450" ht="12.75">
      <c r="F450" s="49"/>
    </row>
    <row r="451" ht="12.75">
      <c r="F451" s="49"/>
    </row>
    <row r="452" ht="12.75">
      <c r="F452" s="49"/>
    </row>
    <row r="453" ht="12.75">
      <c r="F453" s="49"/>
    </row>
    <row r="454" ht="12.75">
      <c r="F454" s="49"/>
    </row>
    <row r="455" ht="12.75">
      <c r="F455" s="49"/>
    </row>
    <row r="456" ht="12.75">
      <c r="F456" s="49"/>
    </row>
    <row r="457" ht="12.75">
      <c r="F457" s="49"/>
    </row>
    <row r="458" ht="12.75">
      <c r="F458" s="49"/>
    </row>
    <row r="459" ht="12.75">
      <c r="F459" s="49"/>
    </row>
    <row r="460" ht="12.75">
      <c r="F460" s="49"/>
    </row>
    <row r="461" ht="12.75">
      <c r="F461" s="49"/>
    </row>
    <row r="462" ht="12.75">
      <c r="F462" s="49"/>
    </row>
    <row r="463" ht="12.75">
      <c r="F463" s="49"/>
    </row>
    <row r="464" ht="12.75">
      <c r="F464" s="49"/>
    </row>
    <row r="465" ht="12.75">
      <c r="F465" s="49"/>
    </row>
    <row r="466" ht="12.75">
      <c r="F466" s="49"/>
    </row>
    <row r="467" ht="12.75">
      <c r="F467" s="49"/>
    </row>
  </sheetData>
  <sheetProtection/>
  <hyperlinks>
    <hyperlink ref="A1" location="Índice!A1" display="Índice!A1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9966"/>
  </sheetPr>
  <dimension ref="A1:J35"/>
  <sheetViews>
    <sheetView zoomScalePageLayoutView="0" workbookViewId="0" topLeftCell="A4">
      <selection activeCell="J24" sqref="J24"/>
    </sheetView>
  </sheetViews>
  <sheetFormatPr defaultColWidth="11.421875" defaultRowHeight="12.75"/>
  <cols>
    <col min="1" max="1" width="6.421875" style="0" customWidth="1"/>
    <col min="2" max="3" width="17.57421875" style="0" bestFit="1" customWidth="1"/>
    <col min="4" max="4" width="16.421875" style="0" bestFit="1" customWidth="1"/>
    <col min="5" max="5" width="15.8515625" style="0" bestFit="1" customWidth="1"/>
    <col min="6" max="6" width="8.00390625" style="0" customWidth="1"/>
    <col min="7" max="7" width="16.421875" style="0" bestFit="1" customWidth="1"/>
    <col min="8" max="8" width="8.00390625" style="0" customWidth="1"/>
    <col min="9" max="9" width="8.57421875" style="0" customWidth="1"/>
  </cols>
  <sheetData>
    <row r="1" spans="1:8" ht="12.75">
      <c r="A1" s="301" t="s">
        <v>143</v>
      </c>
      <c r="C1" s="1"/>
      <c r="G1" s="12"/>
      <c r="H1" s="12"/>
    </row>
    <row r="2" spans="1:8" ht="12.75">
      <c r="A2" s="7"/>
      <c r="C2" s="1"/>
      <c r="G2" s="12"/>
      <c r="H2" s="12"/>
    </row>
    <row r="3" spans="1:8" s="92" customFormat="1" ht="18">
      <c r="A3" s="90" t="str">
        <f>Índice!A24</f>
        <v>PARTE II. MOVIMIENTO BURSÁTIL</v>
      </c>
      <c r="G3" s="115"/>
      <c r="H3" s="115"/>
    </row>
    <row r="4" spans="1:8" ht="18">
      <c r="A4" s="45" t="str">
        <f>Índice!A34</f>
        <v>B. MONTOS COMERCIALIZADOS EN BOLSA</v>
      </c>
      <c r="C4" s="1"/>
      <c r="E4" s="314"/>
      <c r="G4" s="12"/>
      <c r="H4" s="12"/>
    </row>
    <row r="5" spans="1:8" ht="18">
      <c r="A5" s="45" t="str">
        <f>Índice!A35&amp;Índice!B35</f>
        <v>B.1. Títulos de Renta Fija (TRF)</v>
      </c>
      <c r="B5" s="99"/>
      <c r="C5" s="1"/>
      <c r="E5" s="314"/>
      <c r="G5" s="12"/>
      <c r="H5" s="12"/>
    </row>
    <row r="6" spans="1:3" ht="12.75">
      <c r="A6" t="str">
        <f>Índice!B36&amp;Índice!C36</f>
        <v>B.1.1. Montos Comercializados</v>
      </c>
      <c r="C6" s="99"/>
    </row>
    <row r="7" ht="12.75">
      <c r="A7" t="str">
        <f>Índice!C37&amp;Índice!D37</f>
        <v>B.1.1.1. Montos comercializados, Tasas y Plazos desde 2004 hasta 2019</v>
      </c>
    </row>
    <row r="9" spans="1:9" s="20" customFormat="1" ht="12.75" customHeight="1">
      <c r="A9" s="455" t="s">
        <v>730</v>
      </c>
      <c r="B9" s="460" t="s">
        <v>722</v>
      </c>
      <c r="C9" s="460"/>
      <c r="D9" s="460"/>
      <c r="E9" s="460"/>
      <c r="F9" s="460" t="s">
        <v>723</v>
      </c>
      <c r="G9" s="460"/>
      <c r="H9" s="460"/>
      <c r="I9" s="460"/>
    </row>
    <row r="10" spans="1:9" s="20" customFormat="1" ht="12.75">
      <c r="A10" s="458"/>
      <c r="B10" s="461" t="s">
        <v>724</v>
      </c>
      <c r="C10" s="461"/>
      <c r="D10" s="461" t="s">
        <v>725</v>
      </c>
      <c r="E10" s="461"/>
      <c r="F10" s="461" t="s">
        <v>726</v>
      </c>
      <c r="G10" s="461"/>
      <c r="H10" s="461" t="s">
        <v>727</v>
      </c>
      <c r="I10" s="461"/>
    </row>
    <row r="11" spans="1:9" s="20" customFormat="1" ht="13.5" thickBot="1">
      <c r="A11" s="459"/>
      <c r="B11" s="353" t="s">
        <v>799</v>
      </c>
      <c r="C11" s="353" t="s">
        <v>800</v>
      </c>
      <c r="D11" s="353" t="s">
        <v>799</v>
      </c>
      <c r="E11" s="353" t="s">
        <v>800</v>
      </c>
      <c r="F11" s="315" t="s">
        <v>728</v>
      </c>
      <c r="G11" s="315" t="s">
        <v>729</v>
      </c>
      <c r="H11" s="315" t="s">
        <v>728</v>
      </c>
      <c r="I11" s="315" t="s">
        <v>729</v>
      </c>
    </row>
    <row r="12" spans="1:10" s="317" customFormat="1" ht="12.75">
      <c r="A12" s="254">
        <v>2004</v>
      </c>
      <c r="B12" s="321">
        <v>39794000000</v>
      </c>
      <c r="C12" s="321">
        <v>5913000</v>
      </c>
      <c r="D12" s="321">
        <v>574603194</v>
      </c>
      <c r="E12" s="321">
        <v>10000</v>
      </c>
      <c r="F12" s="322">
        <v>11</v>
      </c>
      <c r="G12" s="322">
        <v>28</v>
      </c>
      <c r="H12" s="322">
        <v>3</v>
      </c>
      <c r="I12" s="322">
        <v>9</v>
      </c>
      <c r="J12" s="316"/>
    </row>
    <row r="13" spans="1:10" s="20" customFormat="1" ht="12.75" customHeight="1">
      <c r="A13" s="35">
        <v>2005</v>
      </c>
      <c r="B13" s="318">
        <v>26895000000</v>
      </c>
      <c r="C13" s="318">
        <v>12673000</v>
      </c>
      <c r="D13" s="318">
        <v>2313749715</v>
      </c>
      <c r="E13" s="318">
        <v>5177003.630097193</v>
      </c>
      <c r="F13" s="319">
        <v>9</v>
      </c>
      <c r="G13" s="319">
        <v>28</v>
      </c>
      <c r="H13" s="319">
        <v>3</v>
      </c>
      <c r="I13" s="319">
        <v>10.75</v>
      </c>
      <c r="J13" s="316"/>
    </row>
    <row r="14" spans="1:10" s="20" customFormat="1" ht="12.75">
      <c r="A14" s="35">
        <v>2006</v>
      </c>
      <c r="B14" s="318">
        <v>83620000000</v>
      </c>
      <c r="C14" s="318">
        <v>31640500</v>
      </c>
      <c r="D14" s="318">
        <v>6656530191</v>
      </c>
      <c r="E14" s="318">
        <v>1272034.9999524704</v>
      </c>
      <c r="F14" s="319">
        <v>10</v>
      </c>
      <c r="G14" s="319">
        <v>24</v>
      </c>
      <c r="H14" s="319">
        <v>5</v>
      </c>
      <c r="I14" s="319">
        <v>11</v>
      </c>
      <c r="J14" s="316"/>
    </row>
    <row r="15" spans="1:10" s="20" customFormat="1" ht="12.75">
      <c r="A15" s="35">
        <v>2007</v>
      </c>
      <c r="B15" s="318">
        <v>69930000000</v>
      </c>
      <c r="C15" s="318">
        <v>20742000</v>
      </c>
      <c r="D15" s="318">
        <v>11102379622</v>
      </c>
      <c r="E15" s="318">
        <v>3606593.880684607</v>
      </c>
      <c r="F15" s="319">
        <v>8</v>
      </c>
      <c r="G15" s="319">
        <v>24</v>
      </c>
      <c r="H15" s="319">
        <v>5</v>
      </c>
      <c r="I15" s="319">
        <v>11</v>
      </c>
      <c r="J15" s="316"/>
    </row>
    <row r="16" spans="1:10" ht="12.75">
      <c r="A16" s="35">
        <v>2008</v>
      </c>
      <c r="B16" s="318">
        <v>163451452890</v>
      </c>
      <c r="C16" s="318">
        <v>36844286.75</v>
      </c>
      <c r="D16" s="318">
        <v>10449873403</v>
      </c>
      <c r="E16" s="318">
        <v>5821744.120002692</v>
      </c>
      <c r="F16" s="319">
        <v>8</v>
      </c>
      <c r="G16" s="319">
        <v>24</v>
      </c>
      <c r="H16" s="319">
        <v>5</v>
      </c>
      <c r="I16" s="319">
        <v>14</v>
      </c>
      <c r="J16" s="316"/>
    </row>
    <row r="17" spans="1:10" ht="12.75">
      <c r="A17" s="35">
        <v>2009</v>
      </c>
      <c r="B17" s="318">
        <v>236084497837</v>
      </c>
      <c r="C17" s="318">
        <v>25531627.580237545</v>
      </c>
      <c r="D17" s="318">
        <v>7550946269</v>
      </c>
      <c r="E17" s="318">
        <v>4397574.390830198</v>
      </c>
      <c r="F17" s="319">
        <v>6</v>
      </c>
      <c r="G17" s="319">
        <v>20</v>
      </c>
      <c r="H17" s="319">
        <v>5.75</v>
      </c>
      <c r="I17" s="319">
        <v>14</v>
      </c>
      <c r="J17" s="316"/>
    </row>
    <row r="18" spans="1:10" ht="12.75">
      <c r="A18" s="35">
        <v>2010</v>
      </c>
      <c r="B18" s="318">
        <v>315108015588</v>
      </c>
      <c r="C18" s="318">
        <v>26218894.24</v>
      </c>
      <c r="D18" s="318">
        <v>7898595465</v>
      </c>
      <c r="E18" s="318">
        <v>781193.2373062617</v>
      </c>
      <c r="F18" s="319">
        <v>6</v>
      </c>
      <c r="G18" s="319">
        <v>18</v>
      </c>
      <c r="H18" s="319">
        <v>5</v>
      </c>
      <c r="I18" s="319">
        <v>11.5</v>
      </c>
      <c r="J18" s="316"/>
    </row>
    <row r="19" spans="1:10" ht="12.75">
      <c r="A19" s="35">
        <v>2011</v>
      </c>
      <c r="B19" s="318">
        <v>311257620862</v>
      </c>
      <c r="C19" s="318">
        <v>9022946.045673124</v>
      </c>
      <c r="D19" s="318">
        <v>14515330837</v>
      </c>
      <c r="E19" s="318">
        <v>1688612.6062711333</v>
      </c>
      <c r="F19" s="319">
        <v>10</v>
      </c>
      <c r="G19" s="319">
        <v>18</v>
      </c>
      <c r="H19" s="319">
        <v>6.25</v>
      </c>
      <c r="I19" s="319">
        <v>10.5</v>
      </c>
      <c r="J19" s="316"/>
    </row>
    <row r="20" spans="1:10" ht="12.75">
      <c r="A20" s="35">
        <v>2012</v>
      </c>
      <c r="B20" s="318">
        <v>401673456888</v>
      </c>
      <c r="C20" s="318">
        <v>21304779.79175507</v>
      </c>
      <c r="D20" s="318">
        <v>30822251449</v>
      </c>
      <c r="E20" s="318">
        <v>3290910.831581348</v>
      </c>
      <c r="F20" s="319">
        <v>6.9</v>
      </c>
      <c r="G20" s="319">
        <v>18</v>
      </c>
      <c r="H20" s="319">
        <v>6.5</v>
      </c>
      <c r="I20" s="319">
        <v>10</v>
      </c>
      <c r="J20" s="316"/>
    </row>
    <row r="21" spans="1:9" ht="12.75">
      <c r="A21" s="35">
        <v>2013</v>
      </c>
      <c r="B21" s="318">
        <v>265538988275</v>
      </c>
      <c r="C21" s="318">
        <v>38405729.81535673</v>
      </c>
      <c r="D21" s="318">
        <v>67634373110</v>
      </c>
      <c r="E21" s="318">
        <v>10710464.439005615</v>
      </c>
      <c r="F21" s="319">
        <v>5</v>
      </c>
      <c r="G21" s="319">
        <v>18</v>
      </c>
      <c r="H21" s="319">
        <v>2.5</v>
      </c>
      <c r="I21" s="319">
        <v>11</v>
      </c>
    </row>
    <row r="22" spans="1:9" ht="12.75">
      <c r="A22" s="35">
        <v>2014</v>
      </c>
      <c r="B22" s="318">
        <v>372962448157</v>
      </c>
      <c r="C22" s="318">
        <v>36833831.37916659</v>
      </c>
      <c r="D22" s="318">
        <v>115921818327</v>
      </c>
      <c r="E22" s="318">
        <v>32907376.22810906</v>
      </c>
      <c r="F22" s="319">
        <v>6.2</v>
      </c>
      <c r="G22" s="319">
        <v>18.5</v>
      </c>
      <c r="H22" s="319">
        <v>6.75</v>
      </c>
      <c r="I22" s="319">
        <v>10</v>
      </c>
    </row>
    <row r="23" spans="1:10" ht="12.75">
      <c r="A23" s="35">
        <v>2015</v>
      </c>
      <c r="B23" s="318">
        <v>1201389718044</v>
      </c>
      <c r="C23" s="318">
        <v>83482849.8</v>
      </c>
      <c r="D23" s="318">
        <v>372959241448</v>
      </c>
      <c r="E23" s="318">
        <v>78993619.42</v>
      </c>
      <c r="F23" s="319">
        <v>6.2</v>
      </c>
      <c r="G23" s="319">
        <v>18</v>
      </c>
      <c r="H23" s="319">
        <v>4.25</v>
      </c>
      <c r="I23" s="319">
        <v>9.85</v>
      </c>
      <c r="J23" s="320"/>
    </row>
    <row r="24" spans="1:10" ht="12.75">
      <c r="A24" s="35">
        <v>2016</v>
      </c>
      <c r="B24" s="318">
        <v>1258768625397</v>
      </c>
      <c r="C24" s="318">
        <v>56929334.21000001</v>
      </c>
      <c r="D24" s="318">
        <v>600738932157</v>
      </c>
      <c r="E24" s="318">
        <v>152559936.78000003</v>
      </c>
      <c r="F24" s="319">
        <v>5.1</v>
      </c>
      <c r="G24" s="319">
        <v>18</v>
      </c>
      <c r="H24" s="319">
        <v>5.25</v>
      </c>
      <c r="I24" s="319">
        <v>10.25</v>
      </c>
      <c r="J24" s="320"/>
    </row>
    <row r="25" spans="1:9" ht="12.75">
      <c r="A25" s="35">
        <v>2017</v>
      </c>
      <c r="B25" s="318">
        <f>1446.080868967*1000000000</f>
        <v>1446080868967</v>
      </c>
      <c r="C25" s="99">
        <v>41354974.760000005</v>
      </c>
      <c r="D25" s="99">
        <v>477809969177</v>
      </c>
      <c r="E25" s="99">
        <v>95823577.96399999</v>
      </c>
      <c r="F25" s="319">
        <v>0</v>
      </c>
      <c r="G25" s="319">
        <v>19</v>
      </c>
      <c r="H25" s="319">
        <v>0</v>
      </c>
      <c r="I25" s="319">
        <v>12.5</v>
      </c>
    </row>
    <row r="26" spans="1:9" ht="12.75">
      <c r="A26" s="35">
        <v>2018</v>
      </c>
      <c r="B26" s="318">
        <f>1709.677650808*1000000000</f>
        <v>1709677650808</v>
      </c>
      <c r="C26" s="99">
        <v>91951829.595</v>
      </c>
      <c r="D26" s="99">
        <v>525616261554.00006</v>
      </c>
      <c r="E26" s="99">
        <v>129810126.671</v>
      </c>
      <c r="F26" s="319">
        <v>5.25</v>
      </c>
      <c r="G26" s="319">
        <v>18</v>
      </c>
      <c r="H26" s="319">
        <v>4.25</v>
      </c>
      <c r="I26" s="319">
        <v>18</v>
      </c>
    </row>
    <row r="27" spans="1:9" ht="12.75">
      <c r="A27" s="35">
        <v>2019</v>
      </c>
      <c r="B27" s="318">
        <f>2097.226650195*1000000000</f>
        <v>2097226650194.9998</v>
      </c>
      <c r="C27" s="99">
        <v>126891577.74599999</v>
      </c>
      <c r="D27" s="99">
        <v>1116768648040.358</v>
      </c>
      <c r="E27" s="99">
        <v>198462454.70299995</v>
      </c>
      <c r="F27" s="319">
        <v>5.25</v>
      </c>
      <c r="G27" s="319">
        <v>18</v>
      </c>
      <c r="H27" s="319">
        <v>5.25</v>
      </c>
      <c r="I27" s="319">
        <v>10.25</v>
      </c>
    </row>
    <row r="28" spans="2:7" ht="12.75">
      <c r="B28" s="99"/>
      <c r="F28" s="319"/>
      <c r="G28" s="319"/>
    </row>
    <row r="29" spans="2:7" ht="12.75">
      <c r="B29" s="99"/>
      <c r="C29" s="99"/>
      <c r="D29" s="99"/>
      <c r="E29" s="99"/>
      <c r="G29" s="99"/>
    </row>
    <row r="30" spans="2:5" ht="12.75">
      <c r="B30" s="318"/>
      <c r="C30" s="419"/>
      <c r="D30" s="318"/>
      <c r="E30" s="419"/>
    </row>
    <row r="32" spans="2:7" ht="12.75">
      <c r="B32" s="99"/>
      <c r="G32" s="99"/>
    </row>
    <row r="33" spans="2:7" ht="12.75">
      <c r="B33" s="99"/>
      <c r="D33" s="99"/>
      <c r="G33" s="99"/>
    </row>
    <row r="35" ht="12.75">
      <c r="B35" s="99"/>
    </row>
  </sheetData>
  <sheetProtection/>
  <mergeCells count="7">
    <mergeCell ref="A9:A11"/>
    <mergeCell ref="B9:E9"/>
    <mergeCell ref="F9:I9"/>
    <mergeCell ref="B10:C10"/>
    <mergeCell ref="D10:E10"/>
    <mergeCell ref="F10:G10"/>
    <mergeCell ref="H10:I10"/>
  </mergeCells>
  <hyperlinks>
    <hyperlink ref="A1" location="Índice!A1" display="Regresa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9966"/>
  </sheetPr>
  <dimension ref="A1:G30"/>
  <sheetViews>
    <sheetView zoomScalePageLayoutView="0" workbookViewId="0" topLeftCell="A1">
      <pane xSplit="1" ySplit="11" topLeftCell="B12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C30" sqref="B29:C30"/>
    </sheetView>
  </sheetViews>
  <sheetFormatPr defaultColWidth="9.140625" defaultRowHeight="12.75"/>
  <cols>
    <col min="1" max="1" width="7.8515625" style="323" customWidth="1"/>
    <col min="2" max="2" width="22.8515625" style="323" customWidth="1"/>
    <col min="3" max="3" width="24.421875" style="323" customWidth="1"/>
    <col min="4" max="16384" width="9.140625" style="323" customWidth="1"/>
  </cols>
  <sheetData>
    <row r="1" ht="12.75">
      <c r="A1" s="301" t="s">
        <v>143</v>
      </c>
    </row>
    <row r="2" ht="12.75">
      <c r="A2" s="324"/>
    </row>
    <row r="3" s="326" customFormat="1" ht="18">
      <c r="A3" s="325" t="str">
        <f>Índice!A24</f>
        <v>PARTE II. MOVIMIENTO BURSÁTIL</v>
      </c>
    </row>
    <row r="4" ht="18">
      <c r="A4" s="327" t="str">
        <f>Índice!A34</f>
        <v>B. MONTOS COMERCIALIZADOS EN BOLSA</v>
      </c>
    </row>
    <row r="5" spans="1:2" ht="18">
      <c r="A5" s="327" t="str">
        <f>Índice!A38&amp;Índice!B38</f>
        <v>B.2. Títulos de Renta Variable (TRV)</v>
      </c>
      <c r="B5" s="328"/>
    </row>
    <row r="6" ht="12.75">
      <c r="A6" s="329" t="str">
        <f>Índice!B39&amp;Índice!C39</f>
        <v>B.2.1.Montos Comercializados</v>
      </c>
    </row>
    <row r="7" ht="12.75">
      <c r="A7" s="329" t="str">
        <f>Índice!C40&amp;Índice!D40</f>
        <v>B.2.1.1. Montos comercializados desde 2004 hasta 2019</v>
      </c>
    </row>
    <row r="9" spans="1:3" s="329" customFormat="1" ht="12.75" customHeight="1">
      <c r="A9" s="463" t="s">
        <v>730</v>
      </c>
      <c r="B9" s="462" t="s">
        <v>722</v>
      </c>
      <c r="C9" s="462"/>
    </row>
    <row r="10" spans="1:3" s="329" customFormat="1" ht="12.75">
      <c r="A10" s="464"/>
      <c r="B10" s="340" t="s">
        <v>724</v>
      </c>
      <c r="C10" s="340" t="s">
        <v>725</v>
      </c>
    </row>
    <row r="11" spans="1:3" s="329" customFormat="1" ht="13.5" thickBot="1">
      <c r="A11" s="465"/>
      <c r="B11" s="330" t="s">
        <v>799</v>
      </c>
      <c r="C11" s="330" t="s">
        <v>799</v>
      </c>
    </row>
    <row r="12" spans="1:7" s="335" customFormat="1" ht="12.75" customHeight="1">
      <c r="A12" s="337">
        <v>2004</v>
      </c>
      <c r="B12" s="338">
        <v>16016405500</v>
      </c>
      <c r="C12" s="338">
        <v>2619990500</v>
      </c>
      <c r="D12" s="331"/>
      <c r="E12" s="331"/>
      <c r="F12" s="331"/>
      <c r="G12" s="331"/>
    </row>
    <row r="13" spans="1:7" s="336" customFormat="1" ht="12.75" customHeight="1">
      <c r="A13" s="339">
        <v>2005</v>
      </c>
      <c r="B13" s="333">
        <v>5828000000</v>
      </c>
      <c r="C13" s="333">
        <v>3407604900</v>
      </c>
      <c r="D13" s="331"/>
      <c r="E13" s="332"/>
      <c r="F13" s="332"/>
      <c r="G13" s="332"/>
    </row>
    <row r="14" spans="1:7" s="336" customFormat="1" ht="12.75" customHeight="1">
      <c r="A14" s="339">
        <v>2006</v>
      </c>
      <c r="B14" s="333">
        <v>7800000000</v>
      </c>
      <c r="C14" s="333">
        <v>2119500000</v>
      </c>
      <c r="D14" s="331"/>
      <c r="E14" s="332"/>
      <c r="F14" s="332"/>
      <c r="G14" s="332"/>
    </row>
    <row r="15" spans="1:7" s="336" customFormat="1" ht="12.75" customHeight="1">
      <c r="A15" s="339">
        <v>2007</v>
      </c>
      <c r="B15" s="333">
        <v>4650000000</v>
      </c>
      <c r="C15" s="333">
        <v>203850000</v>
      </c>
      <c r="D15" s="331"/>
      <c r="E15" s="332"/>
      <c r="F15" s="332"/>
      <c r="G15" s="332"/>
    </row>
    <row r="16" spans="1:4" s="334" customFormat="1" ht="12.75">
      <c r="A16" s="339">
        <v>2008</v>
      </c>
      <c r="B16" s="333">
        <v>309400000</v>
      </c>
      <c r="C16" s="333">
        <v>2363908000</v>
      </c>
      <c r="D16" s="331"/>
    </row>
    <row r="17" spans="1:4" s="334" customFormat="1" ht="12.75">
      <c r="A17" s="339">
        <v>2009</v>
      </c>
      <c r="B17" s="333">
        <v>66282200000</v>
      </c>
      <c r="C17" s="333">
        <v>37790805678</v>
      </c>
      <c r="D17" s="331"/>
    </row>
    <row r="18" spans="1:4" s="334" customFormat="1" ht="12.75">
      <c r="A18" s="339">
        <v>2010</v>
      </c>
      <c r="B18" s="333">
        <v>45257800000</v>
      </c>
      <c r="C18" s="333">
        <v>64463424964</v>
      </c>
      <c r="D18" s="331"/>
    </row>
    <row r="19" spans="1:3" s="336" customFormat="1" ht="12.75">
      <c r="A19" s="339">
        <v>2011</v>
      </c>
      <c r="B19" s="333">
        <v>48245130000</v>
      </c>
      <c r="C19" s="333">
        <v>21199739571</v>
      </c>
    </row>
    <row r="20" spans="1:3" s="336" customFormat="1" ht="12.75">
      <c r="A20" s="339">
        <v>2012</v>
      </c>
      <c r="B20" s="333">
        <v>4452218467</v>
      </c>
      <c r="C20" s="333">
        <v>40010772525</v>
      </c>
    </row>
    <row r="21" spans="1:3" ht="12.75">
      <c r="A21" s="339">
        <v>2013</v>
      </c>
      <c r="B21" s="333">
        <v>17613020000</v>
      </c>
      <c r="C21" s="333">
        <v>19870989600</v>
      </c>
    </row>
    <row r="22" spans="1:3" ht="12.75">
      <c r="A22" s="339">
        <v>2014</v>
      </c>
      <c r="B22" s="333">
        <v>64730800000</v>
      </c>
      <c r="C22" s="333">
        <v>17403219676</v>
      </c>
    </row>
    <row r="23" spans="1:3" ht="12.75">
      <c r="A23" s="339">
        <v>2015</v>
      </c>
      <c r="B23" s="333">
        <v>39122255000</v>
      </c>
      <c r="C23" s="333">
        <v>227445732170</v>
      </c>
    </row>
    <row r="24" spans="1:3" ht="12.75">
      <c r="A24" s="339">
        <v>2016</v>
      </c>
      <c r="B24" s="333">
        <v>24496240000</v>
      </c>
      <c r="C24" s="333">
        <v>57035544888</v>
      </c>
    </row>
    <row r="25" spans="1:3" ht="12.75">
      <c r="A25" s="339">
        <v>2017</v>
      </c>
      <c r="B25" s="449">
        <v>1922745000</v>
      </c>
      <c r="C25" s="449">
        <v>138936587640</v>
      </c>
    </row>
    <row r="26" spans="1:3" ht="12.75">
      <c r="A26" s="339">
        <v>2018</v>
      </c>
      <c r="B26" s="449">
        <v>1445000000</v>
      </c>
      <c r="C26" s="449">
        <v>197609720149</v>
      </c>
    </row>
    <row r="27" spans="1:3" ht="12.75">
      <c r="A27" s="339">
        <v>2019</v>
      </c>
      <c r="B27" s="450">
        <v>111291828576</v>
      </c>
      <c r="C27" s="450">
        <v>161836840725</v>
      </c>
    </row>
    <row r="28" ht="12.75">
      <c r="A28" s="339"/>
    </row>
    <row r="30" spans="2:3" ht="12.75">
      <c r="B30" s="328"/>
      <c r="C30" s="328"/>
    </row>
  </sheetData>
  <sheetProtection/>
  <mergeCells count="2">
    <mergeCell ref="B9:C9"/>
    <mergeCell ref="A9:A11"/>
  </mergeCells>
  <hyperlinks>
    <hyperlink ref="A1" location="Índice!A1" display="Regresar al Índice"/>
  </hyperlink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9966"/>
  </sheetPr>
  <dimension ref="A1:D18"/>
  <sheetViews>
    <sheetView zoomScalePageLayoutView="0" workbookViewId="0" topLeftCell="A1">
      <pane xSplit="1" ySplit="10" topLeftCell="B11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15" sqref="B15"/>
    </sheetView>
  </sheetViews>
  <sheetFormatPr defaultColWidth="9.140625" defaultRowHeight="12.75"/>
  <cols>
    <col min="1" max="1" width="7.8515625" style="323" customWidth="1"/>
    <col min="2" max="2" width="22.8515625" style="323" customWidth="1"/>
    <col min="3" max="3" width="24.421875" style="323" customWidth="1"/>
    <col min="4" max="4" width="14.7109375" style="323" bestFit="1" customWidth="1"/>
    <col min="5" max="16384" width="9.140625" style="323" customWidth="1"/>
  </cols>
  <sheetData>
    <row r="1" ht="12.75">
      <c r="A1" s="301" t="s">
        <v>143</v>
      </c>
    </row>
    <row r="2" ht="12.75">
      <c r="A2" s="324"/>
    </row>
    <row r="3" s="326" customFormat="1" ht="18">
      <c r="A3" s="325" t="str">
        <f>Índice!A24</f>
        <v>PARTE II. MOVIMIENTO BURSÁTIL</v>
      </c>
    </row>
    <row r="4" ht="18">
      <c r="A4" s="327" t="str">
        <f>Índice!A34</f>
        <v>B. MONTOS COMERCIALIZADOS EN BOLSA</v>
      </c>
    </row>
    <row r="5" spans="1:2" ht="18">
      <c r="A5" s="327" t="str">
        <f>Índice!A41&amp;Índice!B41</f>
        <v>B.3. Operaciones de Reporto (Repos)</v>
      </c>
      <c r="B5" s="328"/>
    </row>
    <row r="6" ht="12.75">
      <c r="A6" s="329" t="str">
        <f>Índice!B42&amp;Índice!C42</f>
        <v>B.3.1.Montos Comercializados</v>
      </c>
    </row>
    <row r="7" ht="12.75">
      <c r="A7" s="329" t="str">
        <f>Índice!C43&amp;Índice!D43</f>
        <v>B.3.1.1. Montos comercializados desde 2015 hasta 2019</v>
      </c>
    </row>
    <row r="9" spans="1:3" s="329" customFormat="1" ht="12.75" customHeight="1">
      <c r="A9" s="466" t="s">
        <v>730</v>
      </c>
      <c r="B9" s="451" t="s">
        <v>1491</v>
      </c>
      <c r="C9" s="340"/>
    </row>
    <row r="10" spans="1:3" s="329" customFormat="1" ht="13.5" thickBot="1">
      <c r="A10" s="467"/>
      <c r="B10" s="420" t="s">
        <v>1492</v>
      </c>
      <c r="C10" s="452"/>
    </row>
    <row r="11" spans="1:4" ht="12.75">
      <c r="A11" s="339">
        <v>2015</v>
      </c>
      <c r="B11" s="328">
        <v>11622067660</v>
      </c>
      <c r="C11" s="333"/>
      <c r="D11" s="328"/>
    </row>
    <row r="12" spans="1:4" ht="12.75">
      <c r="A12" s="339">
        <v>2016</v>
      </c>
      <c r="B12" s="328">
        <v>220184524584</v>
      </c>
      <c r="C12" s="333"/>
      <c r="D12" s="328"/>
    </row>
    <row r="13" spans="1:2" ht="12.75">
      <c r="A13" s="339">
        <v>2017</v>
      </c>
      <c r="B13" s="328">
        <v>113914304622</v>
      </c>
    </row>
    <row r="14" spans="1:2" ht="12.75">
      <c r="A14" s="339">
        <v>2018</v>
      </c>
      <c r="B14" s="328">
        <v>76341232886</v>
      </c>
    </row>
    <row r="15" spans="1:3" ht="12.75">
      <c r="A15" s="339">
        <v>2019</v>
      </c>
      <c r="B15" s="328">
        <v>743664532252</v>
      </c>
      <c r="C15" s="333"/>
    </row>
    <row r="16" ht="12.75">
      <c r="A16" s="339"/>
    </row>
    <row r="18" spans="2:3" ht="12.75">
      <c r="B18" s="328"/>
      <c r="C18" s="328"/>
    </row>
  </sheetData>
  <sheetProtection/>
  <mergeCells count="1">
    <mergeCell ref="A9:A10"/>
  </mergeCells>
  <hyperlinks>
    <hyperlink ref="A1" location="Índice!A1" display="Regresar al Índice"/>
  </hyperlink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P105"/>
  <sheetViews>
    <sheetView zoomScalePageLayoutView="0" workbookViewId="0" topLeftCell="A1">
      <pane xSplit="3" ySplit="8" topLeftCell="D81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C102" sqref="C102"/>
    </sheetView>
  </sheetViews>
  <sheetFormatPr defaultColWidth="11.421875" defaultRowHeight="12.75"/>
  <cols>
    <col min="1" max="1" width="5.7109375" style="20" customWidth="1"/>
    <col min="2" max="2" width="73.8515625" style="20" customWidth="1"/>
    <col min="3" max="3" width="12.28125" style="20" customWidth="1"/>
    <col min="4" max="4" width="18.57421875" style="20" customWidth="1"/>
    <col min="5" max="5" width="13.140625" style="29" customWidth="1"/>
    <col min="6" max="6" width="7.421875" style="20" customWidth="1"/>
    <col min="7" max="7" width="7.7109375" style="20" customWidth="1"/>
    <col min="8" max="8" width="11.140625" style="29" customWidth="1"/>
    <col min="9" max="16384" width="11.421875" style="20" customWidth="1"/>
  </cols>
  <sheetData>
    <row r="1" ht="12.75">
      <c r="A1" s="145" t="s">
        <v>143</v>
      </c>
    </row>
    <row r="2" spans="6:8" ht="12.75">
      <c r="F2" s="22"/>
      <c r="G2" s="22"/>
      <c r="H2" s="23"/>
    </row>
    <row r="3" spans="1:8" ht="12.75">
      <c r="A3" s="146" t="str">
        <f>+Índice!A10</f>
        <v>PARTE I. AGENTES PARTICIPANTES DEL MERCADO DE VALORES</v>
      </c>
      <c r="F3" s="22"/>
      <c r="G3" s="22"/>
      <c r="H3" s="23"/>
    </row>
    <row r="4" spans="1:8" ht="18">
      <c r="A4" s="143" t="str">
        <f>+Índice!A11</f>
        <v>A. AGENTES PARTICIPANTES</v>
      </c>
      <c r="F4" s="22"/>
      <c r="G4" s="22"/>
      <c r="H4" s="23"/>
    </row>
    <row r="5" spans="1:8" s="143" customFormat="1" ht="18">
      <c r="A5" s="143" t="str">
        <f>+Índice!A12&amp;Índice!B12</f>
        <v>A.1. Sociedades Emisoras</v>
      </c>
      <c r="E5" s="147"/>
      <c r="F5" s="358"/>
      <c r="G5" s="358"/>
      <c r="H5" s="359"/>
    </row>
    <row r="6" spans="1:8" ht="12.75">
      <c r="A6" s="20" t="str">
        <f>+Índice!B13&amp;Índice!C13</f>
        <v>A.1.1. Registros al 31-12-19</v>
      </c>
      <c r="F6" s="22"/>
      <c r="G6" s="22"/>
      <c r="H6" s="23"/>
    </row>
    <row r="7" spans="6:8" ht="12.75">
      <c r="F7" s="22"/>
      <c r="G7" s="22"/>
      <c r="H7" s="23"/>
    </row>
    <row r="8" spans="1:8" s="196" customFormat="1" ht="26.25" thickBot="1">
      <c r="A8" s="219" t="s">
        <v>144</v>
      </c>
      <c r="B8" s="39" t="s">
        <v>145</v>
      </c>
      <c r="C8" s="149" t="s">
        <v>672</v>
      </c>
      <c r="D8" s="39" t="s">
        <v>147</v>
      </c>
      <c r="E8" s="39" t="s">
        <v>156</v>
      </c>
      <c r="F8" s="360" t="s">
        <v>159</v>
      </c>
      <c r="G8" s="361"/>
      <c r="H8" s="362" t="s">
        <v>160</v>
      </c>
    </row>
    <row r="9" spans="1:8" s="53" customFormat="1" ht="12.75">
      <c r="A9" s="180">
        <v>1</v>
      </c>
      <c r="B9" s="183" t="s">
        <v>426</v>
      </c>
      <c r="C9" s="167" t="s">
        <v>200</v>
      </c>
      <c r="D9" s="167" t="s">
        <v>164</v>
      </c>
      <c r="E9" s="53" t="s">
        <v>158</v>
      </c>
      <c r="F9" s="183" t="s">
        <v>163</v>
      </c>
      <c r="G9" s="181" t="s">
        <v>43</v>
      </c>
      <c r="H9" s="181">
        <v>34205</v>
      </c>
    </row>
    <row r="10" spans="1:8" s="53" customFormat="1" ht="12.75">
      <c r="A10" s="180">
        <v>2</v>
      </c>
      <c r="B10" s="170" t="s">
        <v>274</v>
      </c>
      <c r="C10" s="406" t="s">
        <v>251</v>
      </c>
      <c r="D10" s="180" t="s">
        <v>148</v>
      </c>
      <c r="E10" s="53" t="s">
        <v>158</v>
      </c>
      <c r="F10" s="183" t="s">
        <v>163</v>
      </c>
      <c r="G10" s="167" t="s">
        <v>252</v>
      </c>
      <c r="H10" s="181">
        <v>34639</v>
      </c>
    </row>
    <row r="11" spans="1:8" s="53" customFormat="1" ht="12.75">
      <c r="A11" s="180">
        <v>3</v>
      </c>
      <c r="B11" s="410" t="s">
        <v>253</v>
      </c>
      <c r="C11" s="406" t="s">
        <v>201</v>
      </c>
      <c r="D11" s="406" t="s">
        <v>300</v>
      </c>
      <c r="E11" s="53" t="s">
        <v>158</v>
      </c>
      <c r="F11" s="183" t="s">
        <v>163</v>
      </c>
      <c r="G11" s="167" t="s">
        <v>202</v>
      </c>
      <c r="H11" s="181">
        <v>35055</v>
      </c>
    </row>
    <row r="12" spans="1:8" s="53" customFormat="1" ht="12.75">
      <c r="A12" s="180">
        <v>4</v>
      </c>
      <c r="B12" s="183" t="s">
        <v>254</v>
      </c>
      <c r="C12" s="406" t="s">
        <v>203</v>
      </c>
      <c r="D12" s="167" t="s">
        <v>300</v>
      </c>
      <c r="E12" s="53" t="s">
        <v>158</v>
      </c>
      <c r="F12" s="183" t="s">
        <v>163</v>
      </c>
      <c r="G12" s="167" t="s">
        <v>204</v>
      </c>
      <c r="H12" s="181">
        <v>35055</v>
      </c>
    </row>
    <row r="13" spans="1:8" s="53" customFormat="1" ht="12.75">
      <c r="A13" s="180">
        <v>5</v>
      </c>
      <c r="B13" s="183" t="s">
        <v>422</v>
      </c>
      <c r="C13" s="167" t="s">
        <v>205</v>
      </c>
      <c r="D13" s="167" t="s">
        <v>300</v>
      </c>
      <c r="E13" s="53" t="s">
        <v>158</v>
      </c>
      <c r="F13" s="183" t="s">
        <v>163</v>
      </c>
      <c r="G13" s="167" t="s">
        <v>206</v>
      </c>
      <c r="H13" s="181">
        <v>35055</v>
      </c>
    </row>
    <row r="14" spans="1:8" s="53" customFormat="1" ht="12.75">
      <c r="A14" s="180">
        <v>6</v>
      </c>
      <c r="B14" s="183" t="s">
        <v>258</v>
      </c>
      <c r="C14" s="406" t="s">
        <v>212</v>
      </c>
      <c r="D14" s="97" t="s">
        <v>301</v>
      </c>
      <c r="E14" s="53" t="s">
        <v>158</v>
      </c>
      <c r="F14" s="183" t="s">
        <v>163</v>
      </c>
      <c r="G14" s="167" t="s">
        <v>213</v>
      </c>
      <c r="H14" s="181">
        <v>35060</v>
      </c>
    </row>
    <row r="15" spans="1:8" s="53" customFormat="1" ht="12.75">
      <c r="A15" s="180">
        <v>7</v>
      </c>
      <c r="B15" s="183" t="s">
        <v>259</v>
      </c>
      <c r="C15" s="167" t="s">
        <v>214</v>
      </c>
      <c r="D15" s="167" t="s">
        <v>164</v>
      </c>
      <c r="E15" s="53" t="s">
        <v>158</v>
      </c>
      <c r="F15" s="183" t="s">
        <v>163</v>
      </c>
      <c r="G15" s="167" t="s">
        <v>215</v>
      </c>
      <c r="H15" s="181">
        <v>35060</v>
      </c>
    </row>
    <row r="16" spans="1:8" s="53" customFormat="1" ht="12.75">
      <c r="A16" s="180">
        <v>8</v>
      </c>
      <c r="B16" s="183" t="s">
        <v>895</v>
      </c>
      <c r="C16" s="167" t="s">
        <v>210</v>
      </c>
      <c r="D16" s="167" t="s">
        <v>164</v>
      </c>
      <c r="E16" s="53" t="s">
        <v>158</v>
      </c>
      <c r="F16" s="183" t="s">
        <v>163</v>
      </c>
      <c r="G16" s="167" t="s">
        <v>211</v>
      </c>
      <c r="H16" s="181">
        <v>35060</v>
      </c>
    </row>
    <row r="17" spans="1:8" s="53" customFormat="1" ht="12.75">
      <c r="A17" s="180">
        <v>9</v>
      </c>
      <c r="B17" s="183" t="s">
        <v>448</v>
      </c>
      <c r="C17" s="406" t="s">
        <v>216</v>
      </c>
      <c r="D17" s="406" t="s">
        <v>300</v>
      </c>
      <c r="E17" s="53" t="s">
        <v>158</v>
      </c>
      <c r="F17" s="183" t="s">
        <v>163</v>
      </c>
      <c r="G17" s="167" t="s">
        <v>217</v>
      </c>
      <c r="H17" s="181">
        <v>35061</v>
      </c>
    </row>
    <row r="18" spans="1:8" s="53" customFormat="1" ht="12.75">
      <c r="A18" s="180">
        <v>10</v>
      </c>
      <c r="B18" s="183" t="s">
        <v>468</v>
      </c>
      <c r="C18" s="406" t="s">
        <v>218</v>
      </c>
      <c r="D18" s="406" t="s">
        <v>164</v>
      </c>
      <c r="E18" s="53" t="s">
        <v>158</v>
      </c>
      <c r="F18" s="183" t="s">
        <v>163</v>
      </c>
      <c r="G18" s="167" t="s">
        <v>219</v>
      </c>
      <c r="H18" s="181">
        <v>35061</v>
      </c>
    </row>
    <row r="19" spans="1:8" s="53" customFormat="1" ht="12.75">
      <c r="A19" s="180">
        <v>11</v>
      </c>
      <c r="B19" s="183" t="s">
        <v>1017</v>
      </c>
      <c r="C19" s="406" t="s">
        <v>220</v>
      </c>
      <c r="D19" s="167" t="s">
        <v>164</v>
      </c>
      <c r="E19" s="53" t="s">
        <v>158</v>
      </c>
      <c r="F19" s="183" t="s">
        <v>163</v>
      </c>
      <c r="G19" s="167" t="s">
        <v>221</v>
      </c>
      <c r="H19" s="181">
        <v>35061</v>
      </c>
    </row>
    <row r="20" spans="1:8" s="53" customFormat="1" ht="12.75">
      <c r="A20" s="180">
        <v>12</v>
      </c>
      <c r="B20" s="170" t="s">
        <v>896</v>
      </c>
      <c r="C20" s="406" t="s">
        <v>228</v>
      </c>
      <c r="D20" s="180" t="s">
        <v>148</v>
      </c>
      <c r="E20" s="53" t="s">
        <v>158</v>
      </c>
      <c r="F20" s="183" t="s">
        <v>163</v>
      </c>
      <c r="G20" s="167" t="s">
        <v>229</v>
      </c>
      <c r="H20" s="181">
        <v>35062</v>
      </c>
    </row>
    <row r="21" spans="1:8" s="53" customFormat="1" ht="12.75">
      <c r="A21" s="180">
        <v>13</v>
      </c>
      <c r="B21" s="183" t="s">
        <v>342</v>
      </c>
      <c r="C21" s="406" t="s">
        <v>230</v>
      </c>
      <c r="D21" s="406" t="s">
        <v>300</v>
      </c>
      <c r="E21" s="53" t="s">
        <v>158</v>
      </c>
      <c r="F21" s="183" t="s">
        <v>163</v>
      </c>
      <c r="G21" s="167" t="s">
        <v>231</v>
      </c>
      <c r="H21" s="181">
        <v>35062</v>
      </c>
    </row>
    <row r="22" spans="1:8" s="53" customFormat="1" ht="12.75">
      <c r="A22" s="180">
        <v>14</v>
      </c>
      <c r="B22" s="170" t="s">
        <v>266</v>
      </c>
      <c r="C22" s="167" t="s">
        <v>233</v>
      </c>
      <c r="D22" s="167" t="s">
        <v>300</v>
      </c>
      <c r="E22" s="53" t="s">
        <v>158</v>
      </c>
      <c r="F22" s="183" t="s">
        <v>163</v>
      </c>
      <c r="G22" s="167" t="s">
        <v>234</v>
      </c>
      <c r="H22" s="181">
        <v>35062</v>
      </c>
    </row>
    <row r="23" spans="1:8" s="53" customFormat="1" ht="12.75">
      <c r="A23" s="180">
        <v>15</v>
      </c>
      <c r="B23" s="183" t="s">
        <v>267</v>
      </c>
      <c r="C23" s="167" t="s">
        <v>235</v>
      </c>
      <c r="D23" s="167" t="s">
        <v>300</v>
      </c>
      <c r="E23" s="53" t="s">
        <v>158</v>
      </c>
      <c r="F23" s="183" t="s">
        <v>163</v>
      </c>
      <c r="G23" s="167" t="s">
        <v>236</v>
      </c>
      <c r="H23" s="181">
        <v>35062</v>
      </c>
    </row>
    <row r="24" spans="1:8" s="53" customFormat="1" ht="12.75">
      <c r="A24" s="180">
        <v>16</v>
      </c>
      <c r="B24" s="170" t="s">
        <v>268</v>
      </c>
      <c r="C24" s="406" t="s">
        <v>237</v>
      </c>
      <c r="D24" s="167" t="s">
        <v>300</v>
      </c>
      <c r="E24" s="53" t="s">
        <v>158</v>
      </c>
      <c r="F24" s="183" t="s">
        <v>163</v>
      </c>
      <c r="G24" s="167" t="s">
        <v>238</v>
      </c>
      <c r="H24" s="181">
        <v>35062</v>
      </c>
    </row>
    <row r="25" spans="1:8" s="53" customFormat="1" ht="12.75">
      <c r="A25" s="180">
        <v>17</v>
      </c>
      <c r="B25" s="183" t="s">
        <v>455</v>
      </c>
      <c r="C25" s="167" t="s">
        <v>239</v>
      </c>
      <c r="D25" s="167" t="s">
        <v>164</v>
      </c>
      <c r="E25" s="53" t="s">
        <v>158</v>
      </c>
      <c r="F25" s="183" t="s">
        <v>163</v>
      </c>
      <c r="G25" s="167" t="s">
        <v>703</v>
      </c>
      <c r="H25" s="181">
        <v>35062</v>
      </c>
    </row>
    <row r="26" spans="1:8" s="53" customFormat="1" ht="12.75">
      <c r="A26" s="180">
        <v>18</v>
      </c>
      <c r="B26" s="183" t="s">
        <v>699</v>
      </c>
      <c r="C26" s="406" t="s">
        <v>242</v>
      </c>
      <c r="D26" s="180" t="s">
        <v>164</v>
      </c>
      <c r="E26" s="53" t="s">
        <v>158</v>
      </c>
      <c r="F26" s="183" t="s">
        <v>163</v>
      </c>
      <c r="G26" s="167" t="s">
        <v>243</v>
      </c>
      <c r="H26" s="181">
        <v>35181</v>
      </c>
    </row>
    <row r="27" spans="1:8" s="53" customFormat="1" ht="12.75">
      <c r="A27" s="180">
        <v>19</v>
      </c>
      <c r="B27" s="183" t="s">
        <v>425</v>
      </c>
      <c r="C27" s="167" t="s">
        <v>245</v>
      </c>
      <c r="D27" s="167" t="s">
        <v>196</v>
      </c>
      <c r="E27" s="53" t="s">
        <v>157</v>
      </c>
      <c r="F27" s="183" t="s">
        <v>163</v>
      </c>
      <c r="G27" s="167" t="s">
        <v>246</v>
      </c>
      <c r="H27" s="181">
        <v>36523</v>
      </c>
    </row>
    <row r="28" spans="1:8" s="53" customFormat="1" ht="12.75">
      <c r="A28" s="180">
        <v>20</v>
      </c>
      <c r="B28" s="183" t="s">
        <v>421</v>
      </c>
      <c r="C28" s="167" t="s">
        <v>247</v>
      </c>
      <c r="D28" s="167" t="s">
        <v>148</v>
      </c>
      <c r="E28" s="53" t="s">
        <v>158</v>
      </c>
      <c r="F28" s="183" t="s">
        <v>163</v>
      </c>
      <c r="G28" s="167" t="s">
        <v>248</v>
      </c>
      <c r="H28" s="181">
        <v>36693</v>
      </c>
    </row>
    <row r="29" spans="1:8" s="53" customFormat="1" ht="12.75">
      <c r="A29" s="180">
        <v>21</v>
      </c>
      <c r="B29" s="183" t="s">
        <v>271</v>
      </c>
      <c r="C29" s="406" t="s">
        <v>249</v>
      </c>
      <c r="D29" s="406" t="s">
        <v>149</v>
      </c>
      <c r="E29" s="53" t="s">
        <v>158</v>
      </c>
      <c r="F29" s="183" t="s">
        <v>163</v>
      </c>
      <c r="G29" s="167" t="s">
        <v>250</v>
      </c>
      <c r="H29" s="181">
        <v>36986</v>
      </c>
    </row>
    <row r="30" spans="1:8" s="53" customFormat="1" ht="12.75">
      <c r="A30" s="180">
        <v>22</v>
      </c>
      <c r="B30" s="183" t="s">
        <v>272</v>
      </c>
      <c r="C30" s="167" t="s">
        <v>166</v>
      </c>
      <c r="D30" s="167" t="s">
        <v>149</v>
      </c>
      <c r="E30" s="53" t="s">
        <v>158</v>
      </c>
      <c r="F30" s="183" t="s">
        <v>163</v>
      </c>
      <c r="G30" s="167" t="s">
        <v>167</v>
      </c>
      <c r="H30" s="181">
        <v>37617</v>
      </c>
    </row>
    <row r="31" spans="1:8" s="53" customFormat="1" ht="12.75">
      <c r="A31" s="180">
        <v>23</v>
      </c>
      <c r="B31" s="183" t="s">
        <v>118</v>
      </c>
      <c r="C31" s="180" t="s">
        <v>177</v>
      </c>
      <c r="D31" s="167" t="s">
        <v>300</v>
      </c>
      <c r="E31" s="53" t="s">
        <v>157</v>
      </c>
      <c r="F31" s="183" t="s">
        <v>163</v>
      </c>
      <c r="G31" s="180" t="s">
        <v>176</v>
      </c>
      <c r="H31" s="412">
        <v>38370</v>
      </c>
    </row>
    <row r="32" spans="1:8" s="53" customFormat="1" ht="12.75">
      <c r="A32" s="180">
        <v>24</v>
      </c>
      <c r="B32" s="183" t="s">
        <v>183</v>
      </c>
      <c r="C32" s="167" t="s">
        <v>178</v>
      </c>
      <c r="D32" s="97" t="s">
        <v>301</v>
      </c>
      <c r="E32" s="53" t="s">
        <v>158</v>
      </c>
      <c r="F32" s="183" t="s">
        <v>163</v>
      </c>
      <c r="G32" s="167" t="s">
        <v>179</v>
      </c>
      <c r="H32" s="181">
        <v>38511</v>
      </c>
    </row>
    <row r="33" spans="1:8" s="53" customFormat="1" ht="12.75">
      <c r="A33" s="180">
        <v>25</v>
      </c>
      <c r="B33" s="183" t="s">
        <v>384</v>
      </c>
      <c r="C33" s="180" t="s">
        <v>181</v>
      </c>
      <c r="D33" s="167" t="s">
        <v>300</v>
      </c>
      <c r="E33" s="53" t="s">
        <v>157</v>
      </c>
      <c r="F33" s="183" t="s">
        <v>163</v>
      </c>
      <c r="G33" s="180" t="s">
        <v>180</v>
      </c>
      <c r="H33" s="412">
        <v>38590</v>
      </c>
    </row>
    <row r="34" spans="1:8" s="53" customFormat="1" ht="12.75">
      <c r="A34" s="180">
        <v>26</v>
      </c>
      <c r="B34" s="183" t="s">
        <v>186</v>
      </c>
      <c r="C34" s="167" t="s">
        <v>185</v>
      </c>
      <c r="D34" s="167" t="s">
        <v>300</v>
      </c>
      <c r="E34" s="53" t="s">
        <v>158</v>
      </c>
      <c r="F34" s="183" t="s">
        <v>163</v>
      </c>
      <c r="G34" s="167" t="s">
        <v>184</v>
      </c>
      <c r="H34" s="181">
        <v>38594</v>
      </c>
    </row>
    <row r="35" spans="1:8" s="53" customFormat="1" ht="12.75">
      <c r="A35" s="180">
        <v>27</v>
      </c>
      <c r="B35" s="183" t="s">
        <v>705</v>
      </c>
      <c r="C35" s="167" t="s">
        <v>188</v>
      </c>
      <c r="D35" s="167" t="s">
        <v>300</v>
      </c>
      <c r="E35" s="53" t="s">
        <v>157</v>
      </c>
      <c r="F35" s="183" t="s">
        <v>163</v>
      </c>
      <c r="G35" s="167" t="s">
        <v>184</v>
      </c>
      <c r="H35" s="181">
        <v>38594</v>
      </c>
    </row>
    <row r="36" spans="1:8" s="53" customFormat="1" ht="12.75">
      <c r="A36" s="180">
        <v>28</v>
      </c>
      <c r="B36" s="183" t="s">
        <v>151</v>
      </c>
      <c r="C36" s="180" t="s">
        <v>190</v>
      </c>
      <c r="D36" s="180" t="s">
        <v>149</v>
      </c>
      <c r="E36" s="53" t="s">
        <v>157</v>
      </c>
      <c r="F36" s="183" t="s">
        <v>163</v>
      </c>
      <c r="G36" s="180" t="s">
        <v>189</v>
      </c>
      <c r="H36" s="412">
        <v>38611</v>
      </c>
    </row>
    <row r="37" spans="1:8" s="53" customFormat="1" ht="12.75">
      <c r="A37" s="180">
        <v>29</v>
      </c>
      <c r="B37" s="407" t="s">
        <v>298</v>
      </c>
      <c r="C37" s="97" t="s">
        <v>302</v>
      </c>
      <c r="D37" s="97" t="s">
        <v>301</v>
      </c>
      <c r="E37" s="53" t="s">
        <v>157</v>
      </c>
      <c r="F37" s="53" t="s">
        <v>163</v>
      </c>
      <c r="G37" s="97" t="s">
        <v>305</v>
      </c>
      <c r="H37" s="98">
        <v>38719</v>
      </c>
    </row>
    <row r="38" spans="1:8" s="53" customFormat="1" ht="12.75">
      <c r="A38" s="180">
        <v>30</v>
      </c>
      <c r="B38" s="407" t="s">
        <v>154</v>
      </c>
      <c r="C38" s="97" t="s">
        <v>303</v>
      </c>
      <c r="D38" s="97" t="s">
        <v>148</v>
      </c>
      <c r="E38" s="53" t="s">
        <v>157</v>
      </c>
      <c r="F38" s="53" t="s">
        <v>163</v>
      </c>
      <c r="G38" s="97" t="s">
        <v>306</v>
      </c>
      <c r="H38" s="98">
        <v>38797</v>
      </c>
    </row>
    <row r="39" spans="1:8" s="53" customFormat="1" ht="12.75">
      <c r="A39" s="180">
        <v>31</v>
      </c>
      <c r="B39" s="184" t="s">
        <v>456</v>
      </c>
      <c r="C39" s="97" t="s">
        <v>452</v>
      </c>
      <c r="D39" s="97" t="s">
        <v>300</v>
      </c>
      <c r="E39" s="53" t="s">
        <v>157</v>
      </c>
      <c r="F39" s="53" t="s">
        <v>163</v>
      </c>
      <c r="G39" s="97" t="s">
        <v>277</v>
      </c>
      <c r="H39" s="98">
        <v>39336</v>
      </c>
    </row>
    <row r="40" spans="1:8" s="53" customFormat="1" ht="12.75">
      <c r="A40" s="180">
        <v>32</v>
      </c>
      <c r="B40" s="184" t="s">
        <v>280</v>
      </c>
      <c r="C40" s="97" t="s">
        <v>453</v>
      </c>
      <c r="D40" s="97" t="s">
        <v>301</v>
      </c>
      <c r="E40" s="53" t="s">
        <v>157</v>
      </c>
      <c r="F40" s="53" t="s">
        <v>163</v>
      </c>
      <c r="G40" s="97" t="s">
        <v>278</v>
      </c>
      <c r="H40" s="98">
        <v>39345</v>
      </c>
    </row>
    <row r="41" spans="1:8" s="53" customFormat="1" ht="12.75">
      <c r="A41" s="180">
        <v>33</v>
      </c>
      <c r="B41" s="184" t="s">
        <v>354</v>
      </c>
      <c r="C41" s="97" t="s">
        <v>449</v>
      </c>
      <c r="D41" s="97" t="s">
        <v>300</v>
      </c>
      <c r="E41" s="53" t="s">
        <v>157</v>
      </c>
      <c r="F41" s="53" t="s">
        <v>163</v>
      </c>
      <c r="G41" s="97" t="s">
        <v>296</v>
      </c>
      <c r="H41" s="98">
        <v>39414</v>
      </c>
    </row>
    <row r="42" spans="1:8" s="53" customFormat="1" ht="14.25" customHeight="1">
      <c r="A42" s="180">
        <v>34</v>
      </c>
      <c r="B42" s="184" t="s">
        <v>108</v>
      </c>
      <c r="C42" s="97" t="s">
        <v>447</v>
      </c>
      <c r="D42" s="97" t="s">
        <v>149</v>
      </c>
      <c r="E42" s="53" t="s">
        <v>157</v>
      </c>
      <c r="F42" s="180" t="s">
        <v>109</v>
      </c>
      <c r="G42" s="180" t="s">
        <v>110</v>
      </c>
      <c r="H42" s="412">
        <v>39490</v>
      </c>
    </row>
    <row r="43" spans="1:8" s="53" customFormat="1" ht="12.75">
      <c r="A43" s="180">
        <v>35</v>
      </c>
      <c r="B43" s="416" t="s">
        <v>104</v>
      </c>
      <c r="C43" s="406" t="s">
        <v>478</v>
      </c>
      <c r="D43" s="406" t="s">
        <v>164</v>
      </c>
      <c r="E43" s="53" t="s">
        <v>157</v>
      </c>
      <c r="F43" s="22" t="s">
        <v>109</v>
      </c>
      <c r="G43" s="167" t="s">
        <v>113</v>
      </c>
      <c r="H43" s="181">
        <v>39702</v>
      </c>
    </row>
    <row r="44" spans="1:8" s="53" customFormat="1" ht="12.75">
      <c r="A44" s="180">
        <v>36</v>
      </c>
      <c r="B44" s="179" t="s">
        <v>463</v>
      </c>
      <c r="C44" s="405" t="s">
        <v>470</v>
      </c>
      <c r="D44" s="406" t="s">
        <v>164</v>
      </c>
      <c r="E44" s="53" t="s">
        <v>158</v>
      </c>
      <c r="F44" s="22" t="s">
        <v>109</v>
      </c>
      <c r="G44" s="167" t="s">
        <v>466</v>
      </c>
      <c r="H44" s="181">
        <v>39786</v>
      </c>
    </row>
    <row r="45" spans="1:8" s="53" customFormat="1" ht="12.75">
      <c r="A45" s="180">
        <v>37</v>
      </c>
      <c r="B45" s="408" t="s">
        <v>464</v>
      </c>
      <c r="C45" s="409" t="s">
        <v>480</v>
      </c>
      <c r="D45" s="167" t="s">
        <v>164</v>
      </c>
      <c r="E45" s="53" t="s">
        <v>158</v>
      </c>
      <c r="F45" s="22" t="s">
        <v>109</v>
      </c>
      <c r="G45" s="167" t="s">
        <v>287</v>
      </c>
      <c r="H45" s="181">
        <v>39792</v>
      </c>
    </row>
    <row r="46" spans="1:8" s="53" customFormat="1" ht="12.75">
      <c r="A46" s="180">
        <v>38</v>
      </c>
      <c r="B46" s="179" t="s">
        <v>105</v>
      </c>
      <c r="C46" s="409" t="s">
        <v>476</v>
      </c>
      <c r="D46" s="167" t="s">
        <v>149</v>
      </c>
      <c r="E46" s="53" t="s">
        <v>158</v>
      </c>
      <c r="F46" s="180" t="s">
        <v>109</v>
      </c>
      <c r="G46" s="180" t="s">
        <v>477</v>
      </c>
      <c r="H46" s="412">
        <v>39820</v>
      </c>
    </row>
    <row r="47" spans="1:8" s="53" customFormat="1" ht="12.75">
      <c r="A47" s="180">
        <v>39</v>
      </c>
      <c r="B47" s="177" t="s">
        <v>286</v>
      </c>
      <c r="C47" s="405" t="s">
        <v>481</v>
      </c>
      <c r="D47" s="97" t="s">
        <v>301</v>
      </c>
      <c r="E47" s="53" t="s">
        <v>157</v>
      </c>
      <c r="F47" s="22" t="s">
        <v>109</v>
      </c>
      <c r="G47" s="167" t="s">
        <v>482</v>
      </c>
      <c r="H47" s="181">
        <v>39966</v>
      </c>
    </row>
    <row r="48" spans="1:8" s="53" customFormat="1" ht="12.75">
      <c r="A48" s="180">
        <v>40</v>
      </c>
      <c r="B48" s="177" t="s">
        <v>897</v>
      </c>
      <c r="C48" s="409" t="s">
        <v>485</v>
      </c>
      <c r="D48" s="97" t="s">
        <v>300</v>
      </c>
      <c r="E48" s="53" t="s">
        <v>157</v>
      </c>
      <c r="F48" s="22" t="s">
        <v>109</v>
      </c>
      <c r="G48" s="167" t="s">
        <v>486</v>
      </c>
      <c r="H48" s="181">
        <v>40030</v>
      </c>
    </row>
    <row r="49" spans="1:8" s="53" customFormat="1" ht="12.75">
      <c r="A49" s="180">
        <v>41</v>
      </c>
      <c r="B49" s="179" t="s">
        <v>474</v>
      </c>
      <c r="C49" s="97" t="s">
        <v>487</v>
      </c>
      <c r="D49" s="97" t="s">
        <v>301</v>
      </c>
      <c r="E49" s="53" t="s">
        <v>157</v>
      </c>
      <c r="F49" s="22" t="s">
        <v>109</v>
      </c>
      <c r="G49" s="167" t="s">
        <v>488</v>
      </c>
      <c r="H49" s="181">
        <v>40088</v>
      </c>
    </row>
    <row r="50" spans="1:8" s="53" customFormat="1" ht="12.75">
      <c r="A50" s="180">
        <v>42</v>
      </c>
      <c r="B50" s="183" t="s">
        <v>537</v>
      </c>
      <c r="C50" s="406" t="s">
        <v>542</v>
      </c>
      <c r="D50" s="167" t="s">
        <v>149</v>
      </c>
      <c r="E50" s="53" t="s">
        <v>157</v>
      </c>
      <c r="F50" s="22" t="s">
        <v>109</v>
      </c>
      <c r="G50" s="167" t="s">
        <v>543</v>
      </c>
      <c r="H50" s="181">
        <v>40247</v>
      </c>
    </row>
    <row r="51" spans="1:8" s="53" customFormat="1" ht="12.75">
      <c r="A51" s="180">
        <v>43</v>
      </c>
      <c r="B51" s="183" t="s">
        <v>620</v>
      </c>
      <c r="C51" s="405" t="s">
        <v>616</v>
      </c>
      <c r="D51" s="406" t="s">
        <v>149</v>
      </c>
      <c r="E51" s="53" t="s">
        <v>157</v>
      </c>
      <c r="F51" s="171" t="s">
        <v>163</v>
      </c>
      <c r="G51" s="35" t="s">
        <v>617</v>
      </c>
      <c r="H51" s="95">
        <v>40675</v>
      </c>
    </row>
    <row r="52" spans="1:8" s="53" customFormat="1" ht="12.75">
      <c r="A52" s="180">
        <v>44</v>
      </c>
      <c r="B52" s="183" t="s">
        <v>671</v>
      </c>
      <c r="C52" s="406" t="s">
        <v>209</v>
      </c>
      <c r="D52" s="406" t="s">
        <v>300</v>
      </c>
      <c r="E52" s="53" t="s">
        <v>157</v>
      </c>
      <c r="F52" s="183" t="s">
        <v>163</v>
      </c>
      <c r="G52" s="167" t="s">
        <v>1011</v>
      </c>
      <c r="H52" s="181">
        <v>40729</v>
      </c>
    </row>
    <row r="53" spans="1:8" s="53" customFormat="1" ht="12.75">
      <c r="A53" s="180">
        <v>45</v>
      </c>
      <c r="B53" s="183" t="s">
        <v>700</v>
      </c>
      <c r="C53" s="180" t="s">
        <v>701</v>
      </c>
      <c r="D53" s="167" t="s">
        <v>300</v>
      </c>
      <c r="E53" s="53" t="s">
        <v>158</v>
      </c>
      <c r="F53" s="183" t="s">
        <v>163</v>
      </c>
      <c r="G53" s="180" t="s">
        <v>702</v>
      </c>
      <c r="H53" s="412">
        <v>40967</v>
      </c>
    </row>
    <row r="54" spans="1:8" s="53" customFormat="1" ht="12.75">
      <c r="A54" s="180">
        <v>46</v>
      </c>
      <c r="B54" s="179" t="s">
        <v>704</v>
      </c>
      <c r="C54" s="167" t="s">
        <v>619</v>
      </c>
      <c r="D54" s="167" t="s">
        <v>300</v>
      </c>
      <c r="E54" s="53" t="s">
        <v>158</v>
      </c>
      <c r="F54" s="22" t="s">
        <v>163</v>
      </c>
      <c r="G54" s="167" t="s">
        <v>1025</v>
      </c>
      <c r="H54" s="181">
        <v>41088</v>
      </c>
    </row>
    <row r="55" spans="1:8" s="53" customFormat="1" ht="12.75">
      <c r="A55" s="180">
        <v>47</v>
      </c>
      <c r="B55" s="179" t="s">
        <v>899</v>
      </c>
      <c r="C55" s="97" t="s">
        <v>764</v>
      </c>
      <c r="D55" s="97" t="s">
        <v>148</v>
      </c>
      <c r="E55" s="53" t="s">
        <v>158</v>
      </c>
      <c r="F55" s="183" t="s">
        <v>163</v>
      </c>
      <c r="G55" s="167" t="s">
        <v>765</v>
      </c>
      <c r="H55" s="181">
        <v>41212</v>
      </c>
    </row>
    <row r="56" spans="1:8" s="53" customFormat="1" ht="12.75">
      <c r="A56" s="180">
        <v>48</v>
      </c>
      <c r="B56" s="179" t="s">
        <v>801</v>
      </c>
      <c r="C56" s="167" t="s">
        <v>802</v>
      </c>
      <c r="D56" s="180" t="s">
        <v>300</v>
      </c>
      <c r="E56" s="53" t="s">
        <v>158</v>
      </c>
      <c r="F56" s="180" t="s">
        <v>163</v>
      </c>
      <c r="G56" s="180" t="s">
        <v>819</v>
      </c>
      <c r="H56" s="412">
        <v>41291</v>
      </c>
    </row>
    <row r="57" spans="1:8" s="53" customFormat="1" ht="12.75">
      <c r="A57" s="180">
        <v>49</v>
      </c>
      <c r="B57" s="179" t="s">
        <v>1013</v>
      </c>
      <c r="C57" s="167" t="s">
        <v>805</v>
      </c>
      <c r="D57" s="167" t="s">
        <v>164</v>
      </c>
      <c r="E57" s="53" t="s">
        <v>158</v>
      </c>
      <c r="F57" s="22" t="s">
        <v>163</v>
      </c>
      <c r="G57" s="22" t="s">
        <v>820</v>
      </c>
      <c r="H57" s="93">
        <v>41410</v>
      </c>
    </row>
    <row r="58" spans="1:8" s="53" customFormat="1" ht="12.75">
      <c r="A58" s="180">
        <v>50</v>
      </c>
      <c r="B58" s="170" t="s">
        <v>900</v>
      </c>
      <c r="C58" s="406" t="s">
        <v>807</v>
      </c>
      <c r="D58" s="167" t="s">
        <v>300</v>
      </c>
      <c r="E58" s="53" t="s">
        <v>157</v>
      </c>
      <c r="F58" s="183" t="s">
        <v>163</v>
      </c>
      <c r="G58" s="167" t="s">
        <v>821</v>
      </c>
      <c r="H58" s="181">
        <v>41443</v>
      </c>
    </row>
    <row r="59" spans="1:8" s="53" customFormat="1" ht="12.75">
      <c r="A59" s="180">
        <v>51</v>
      </c>
      <c r="B59" s="170" t="s">
        <v>808</v>
      </c>
      <c r="C59" s="167" t="s">
        <v>809</v>
      </c>
      <c r="D59" s="167" t="s">
        <v>300</v>
      </c>
      <c r="E59" s="53" t="s">
        <v>158</v>
      </c>
      <c r="F59" s="22" t="s">
        <v>163</v>
      </c>
      <c r="G59" s="167" t="s">
        <v>822</v>
      </c>
      <c r="H59" s="93">
        <v>41473</v>
      </c>
    </row>
    <row r="60" spans="1:8" s="53" customFormat="1" ht="12.75">
      <c r="A60" s="180">
        <v>52</v>
      </c>
      <c r="B60" s="408" t="s">
        <v>811</v>
      </c>
      <c r="C60" s="409" t="s">
        <v>812</v>
      </c>
      <c r="D60" s="406" t="s">
        <v>164</v>
      </c>
      <c r="E60" s="53" t="s">
        <v>158</v>
      </c>
      <c r="F60" s="22" t="s">
        <v>163</v>
      </c>
      <c r="G60" s="167" t="s">
        <v>824</v>
      </c>
      <c r="H60" s="181">
        <v>41485</v>
      </c>
    </row>
    <row r="61" spans="1:8" s="53" customFormat="1" ht="12.75">
      <c r="A61" s="180">
        <v>53</v>
      </c>
      <c r="B61" s="183" t="s">
        <v>901</v>
      </c>
      <c r="C61" s="406" t="s">
        <v>810</v>
      </c>
      <c r="D61" s="180" t="s">
        <v>902</v>
      </c>
      <c r="E61" s="53" t="s">
        <v>157</v>
      </c>
      <c r="F61" s="93" t="s">
        <v>163</v>
      </c>
      <c r="G61" s="167" t="s">
        <v>823</v>
      </c>
      <c r="H61" s="181">
        <v>41485</v>
      </c>
    </row>
    <row r="62" spans="1:8" s="53" customFormat="1" ht="12.75">
      <c r="A62" s="180">
        <v>54</v>
      </c>
      <c r="B62" s="183" t="s">
        <v>898</v>
      </c>
      <c r="C62" s="97" t="s">
        <v>489</v>
      </c>
      <c r="D62" s="180" t="s">
        <v>300</v>
      </c>
      <c r="E62" s="53" t="s">
        <v>157</v>
      </c>
      <c r="F62" s="22" t="s">
        <v>109</v>
      </c>
      <c r="G62" s="167" t="s">
        <v>1021</v>
      </c>
      <c r="H62" s="181">
        <v>41485</v>
      </c>
    </row>
    <row r="63" spans="1:8" s="53" customFormat="1" ht="12.75">
      <c r="A63" s="180">
        <v>55</v>
      </c>
      <c r="B63" s="179" t="s">
        <v>813</v>
      </c>
      <c r="C63" s="167" t="s">
        <v>814</v>
      </c>
      <c r="D63" s="167" t="s">
        <v>300</v>
      </c>
      <c r="E63" s="53" t="s">
        <v>157</v>
      </c>
      <c r="F63" s="24" t="s">
        <v>163</v>
      </c>
      <c r="G63" s="167" t="s">
        <v>825</v>
      </c>
      <c r="H63" s="93">
        <v>41536</v>
      </c>
    </row>
    <row r="64" spans="1:8" s="53" customFormat="1" ht="12.75">
      <c r="A64" s="180">
        <v>56</v>
      </c>
      <c r="B64" s="179" t="s">
        <v>815</v>
      </c>
      <c r="C64" s="167" t="s">
        <v>816</v>
      </c>
      <c r="D64" s="167" t="s">
        <v>164</v>
      </c>
      <c r="E64" s="53" t="s">
        <v>158</v>
      </c>
      <c r="F64" s="22" t="s">
        <v>163</v>
      </c>
      <c r="G64" s="167" t="s">
        <v>826</v>
      </c>
      <c r="H64" s="181">
        <v>41558</v>
      </c>
    </row>
    <row r="65" spans="1:8" s="53" customFormat="1" ht="12.75">
      <c r="A65" s="180">
        <v>57</v>
      </c>
      <c r="B65" s="22" t="s">
        <v>903</v>
      </c>
      <c r="C65" s="409" t="s">
        <v>829</v>
      </c>
      <c r="D65" s="180" t="s">
        <v>300</v>
      </c>
      <c r="E65" s="53" t="s">
        <v>157</v>
      </c>
      <c r="F65" s="22" t="s">
        <v>163</v>
      </c>
      <c r="G65" s="167" t="s">
        <v>827</v>
      </c>
      <c r="H65" s="181">
        <v>41627</v>
      </c>
    </row>
    <row r="66" spans="1:8" s="53" customFormat="1" ht="12.75">
      <c r="A66" s="180">
        <v>58</v>
      </c>
      <c r="B66" s="170" t="s">
        <v>818</v>
      </c>
      <c r="C66" s="167" t="s">
        <v>830</v>
      </c>
      <c r="D66" s="167" t="s">
        <v>300</v>
      </c>
      <c r="E66" s="53" t="s">
        <v>157</v>
      </c>
      <c r="F66" s="22" t="s">
        <v>163</v>
      </c>
      <c r="G66" s="167" t="s">
        <v>828</v>
      </c>
      <c r="H66" s="181">
        <v>41634</v>
      </c>
    </row>
    <row r="67" spans="1:8" s="53" customFormat="1" ht="12.75">
      <c r="A67" s="180">
        <v>59</v>
      </c>
      <c r="B67" s="408" t="s">
        <v>988</v>
      </c>
      <c r="C67" s="409" t="s">
        <v>1012</v>
      </c>
      <c r="D67" s="406" t="s">
        <v>164</v>
      </c>
      <c r="E67" s="53" t="s">
        <v>158</v>
      </c>
      <c r="F67" s="22" t="s">
        <v>163</v>
      </c>
      <c r="G67" s="167" t="s">
        <v>909</v>
      </c>
      <c r="H67" s="181">
        <v>41894</v>
      </c>
    </row>
    <row r="68" spans="1:8" s="53" customFormat="1" ht="12.75">
      <c r="A68" s="180">
        <v>60</v>
      </c>
      <c r="B68" s="411" t="s">
        <v>905</v>
      </c>
      <c r="C68" s="180" t="s">
        <v>906</v>
      </c>
      <c r="D68" s="180" t="s">
        <v>196</v>
      </c>
      <c r="E68" s="53" t="s">
        <v>157</v>
      </c>
      <c r="F68" s="413" t="s">
        <v>109</v>
      </c>
      <c r="G68" s="414" t="s">
        <v>910</v>
      </c>
      <c r="H68" s="415">
        <v>41933</v>
      </c>
    </row>
    <row r="69" spans="1:8" s="53" customFormat="1" ht="12.75">
      <c r="A69" s="180">
        <v>61</v>
      </c>
      <c r="B69" s="183" t="s">
        <v>894</v>
      </c>
      <c r="C69" s="406" t="s">
        <v>208</v>
      </c>
      <c r="D69" s="406" t="s">
        <v>300</v>
      </c>
      <c r="E69" s="53" t="s">
        <v>157</v>
      </c>
      <c r="F69" s="183" t="s">
        <v>163</v>
      </c>
      <c r="G69" s="167" t="s">
        <v>1002</v>
      </c>
      <c r="H69" s="181">
        <v>41970</v>
      </c>
    </row>
    <row r="70" spans="1:8" s="53" customFormat="1" ht="12.75">
      <c r="A70" s="180">
        <v>62</v>
      </c>
      <c r="B70" s="183" t="s">
        <v>983</v>
      </c>
      <c r="C70" s="406" t="s">
        <v>908</v>
      </c>
      <c r="D70" s="167" t="s">
        <v>149</v>
      </c>
      <c r="E70" s="53" t="s">
        <v>157</v>
      </c>
      <c r="F70" s="22" t="s">
        <v>109</v>
      </c>
      <c r="G70" s="23" t="s">
        <v>911</v>
      </c>
      <c r="H70" s="181">
        <v>42002</v>
      </c>
    </row>
    <row r="71" spans="1:8" s="53" customFormat="1" ht="12.75">
      <c r="A71" s="180">
        <v>63</v>
      </c>
      <c r="B71" s="22" t="s">
        <v>1022</v>
      </c>
      <c r="C71" s="167" t="s">
        <v>1023</v>
      </c>
      <c r="D71" s="167" t="s">
        <v>164</v>
      </c>
      <c r="E71" s="53" t="s">
        <v>158</v>
      </c>
      <c r="F71" s="24" t="s">
        <v>163</v>
      </c>
      <c r="G71" s="167" t="s">
        <v>1024</v>
      </c>
      <c r="H71" s="93">
        <v>42017</v>
      </c>
    </row>
    <row r="72" spans="1:16" s="53" customFormat="1" ht="12.75">
      <c r="A72" s="180">
        <v>64</v>
      </c>
      <c r="B72" s="22" t="s">
        <v>1191</v>
      </c>
      <c r="C72" s="167" t="s">
        <v>1004</v>
      </c>
      <c r="D72" s="20" t="s">
        <v>164</v>
      </c>
      <c r="E72" s="53" t="s">
        <v>157</v>
      </c>
      <c r="F72" s="22" t="s">
        <v>163</v>
      </c>
      <c r="G72" s="180" t="s">
        <v>1192</v>
      </c>
      <c r="H72" s="105">
        <v>43098</v>
      </c>
      <c r="I72" s="421" t="s">
        <v>1193</v>
      </c>
      <c r="J72" s="179"/>
      <c r="K72" s="167"/>
      <c r="L72" s="167"/>
      <c r="N72" s="22"/>
      <c r="O72" s="167"/>
      <c r="P72" s="181"/>
    </row>
    <row r="73" spans="1:8" s="53" customFormat="1" ht="12.75">
      <c r="A73" s="180">
        <v>65</v>
      </c>
      <c r="B73" s="183" t="s">
        <v>1098</v>
      </c>
      <c r="C73" s="167" t="s">
        <v>1006</v>
      </c>
      <c r="D73" s="167" t="s">
        <v>164</v>
      </c>
      <c r="E73" s="53" t="s">
        <v>157</v>
      </c>
      <c r="F73" s="183" t="s">
        <v>163</v>
      </c>
      <c r="G73" s="180" t="s">
        <v>1007</v>
      </c>
      <c r="H73" s="412">
        <v>42157</v>
      </c>
    </row>
    <row r="74" spans="1:8" s="53" customFormat="1" ht="12.75">
      <c r="A74" s="180">
        <v>66</v>
      </c>
      <c r="B74" s="408" t="s">
        <v>1018</v>
      </c>
      <c r="C74" s="409" t="s">
        <v>1019</v>
      </c>
      <c r="D74" s="167" t="s">
        <v>164</v>
      </c>
      <c r="E74" s="53" t="s">
        <v>158</v>
      </c>
      <c r="F74" s="22" t="s">
        <v>109</v>
      </c>
      <c r="G74" s="180" t="s">
        <v>1020</v>
      </c>
      <c r="H74" s="412">
        <v>42241</v>
      </c>
    </row>
    <row r="75" spans="1:8" s="53" customFormat="1" ht="12.75">
      <c r="A75" s="180">
        <v>67</v>
      </c>
      <c r="B75" s="179" t="s">
        <v>1014</v>
      </c>
      <c r="C75" s="167" t="s">
        <v>1015</v>
      </c>
      <c r="D75" s="167" t="s">
        <v>164</v>
      </c>
      <c r="E75" s="53" t="s">
        <v>158</v>
      </c>
      <c r="F75" s="22" t="s">
        <v>163</v>
      </c>
      <c r="G75" s="180" t="s">
        <v>1016</v>
      </c>
      <c r="H75" s="412">
        <v>42283</v>
      </c>
    </row>
    <row r="76" spans="1:8" s="53" customFormat="1" ht="12.75">
      <c r="A76" s="180">
        <v>68</v>
      </c>
      <c r="B76" s="179" t="s">
        <v>1008</v>
      </c>
      <c r="C76" s="405" t="s">
        <v>1009</v>
      </c>
      <c r="D76" s="406" t="s">
        <v>301</v>
      </c>
      <c r="E76" s="53" t="s">
        <v>157</v>
      </c>
      <c r="F76" s="22" t="s">
        <v>109</v>
      </c>
      <c r="G76" s="167" t="s">
        <v>1010</v>
      </c>
      <c r="H76" s="181">
        <v>42306</v>
      </c>
    </row>
    <row r="77" spans="1:8" s="53" customFormat="1" ht="12.75">
      <c r="A77" s="180">
        <v>69</v>
      </c>
      <c r="B77" s="183" t="s">
        <v>1105</v>
      </c>
      <c r="C77" s="406" t="s">
        <v>1106</v>
      </c>
      <c r="D77" s="406" t="s">
        <v>301</v>
      </c>
      <c r="E77" s="53" t="s">
        <v>157</v>
      </c>
      <c r="F77" s="183" t="s">
        <v>163</v>
      </c>
      <c r="G77" s="180" t="s">
        <v>1113</v>
      </c>
      <c r="H77" s="95">
        <v>42388</v>
      </c>
    </row>
    <row r="78" spans="1:8" s="53" customFormat="1" ht="12.75">
      <c r="A78" s="180">
        <v>70</v>
      </c>
      <c r="B78" s="179" t="s">
        <v>1097</v>
      </c>
      <c r="C78" s="167" t="s">
        <v>165</v>
      </c>
      <c r="D78" s="167" t="s">
        <v>164</v>
      </c>
      <c r="E78" s="53" t="s">
        <v>157</v>
      </c>
      <c r="F78" s="22" t="s">
        <v>163</v>
      </c>
      <c r="G78" s="167" t="s">
        <v>1109</v>
      </c>
      <c r="H78" s="181">
        <v>42443</v>
      </c>
    </row>
    <row r="79" spans="1:8" s="53" customFormat="1" ht="12.75">
      <c r="A79" s="180">
        <v>71</v>
      </c>
      <c r="B79" s="183" t="s">
        <v>1107</v>
      </c>
      <c r="C79" s="406" t="s">
        <v>1108</v>
      </c>
      <c r="D79" s="167" t="s">
        <v>902</v>
      </c>
      <c r="E79" s="53" t="s">
        <v>157</v>
      </c>
      <c r="F79" s="183" t="s">
        <v>163</v>
      </c>
      <c r="G79" s="167" t="s">
        <v>1114</v>
      </c>
      <c r="H79" s="93">
        <v>42556</v>
      </c>
    </row>
    <row r="80" spans="1:8" s="53" customFormat="1" ht="12.75">
      <c r="A80" s="180">
        <v>72</v>
      </c>
      <c r="B80" s="183" t="s">
        <v>1103</v>
      </c>
      <c r="C80" s="406" t="s">
        <v>1104</v>
      </c>
      <c r="D80" s="406" t="s">
        <v>612</v>
      </c>
      <c r="E80" s="53" t="s">
        <v>158</v>
      </c>
      <c r="F80" s="183" t="s">
        <v>163</v>
      </c>
      <c r="G80" s="180" t="s">
        <v>1112</v>
      </c>
      <c r="H80" s="412">
        <v>42584</v>
      </c>
    </row>
    <row r="81" spans="1:8" s="53" customFormat="1" ht="12.75">
      <c r="A81" s="180">
        <v>73</v>
      </c>
      <c r="B81" s="184" t="s">
        <v>1099</v>
      </c>
      <c r="C81" s="405" t="s">
        <v>1100</v>
      </c>
      <c r="D81" s="406" t="s">
        <v>164</v>
      </c>
      <c r="E81" s="53" t="s">
        <v>157</v>
      </c>
      <c r="F81" s="22" t="s">
        <v>109</v>
      </c>
      <c r="G81" s="167" t="s">
        <v>1110</v>
      </c>
      <c r="H81" s="181">
        <v>42640</v>
      </c>
    </row>
    <row r="82" spans="1:8" s="53" customFormat="1" ht="12.75">
      <c r="A82" s="180">
        <v>74</v>
      </c>
      <c r="B82" s="24" t="s">
        <v>1101</v>
      </c>
      <c r="C82" s="406" t="s">
        <v>1102</v>
      </c>
      <c r="D82" s="180" t="s">
        <v>300</v>
      </c>
      <c r="E82" s="53" t="s">
        <v>157</v>
      </c>
      <c r="F82" s="183" t="s">
        <v>163</v>
      </c>
      <c r="G82" s="180" t="s">
        <v>1111</v>
      </c>
      <c r="H82" s="412">
        <v>42654</v>
      </c>
    </row>
    <row r="83" spans="1:8" s="53" customFormat="1" ht="12.75">
      <c r="A83" s="180">
        <v>75</v>
      </c>
      <c r="B83" s="22" t="s">
        <v>1184</v>
      </c>
      <c r="C83" s="97" t="s">
        <v>1185</v>
      </c>
      <c r="D83" s="20" t="s">
        <v>1186</v>
      </c>
      <c r="E83" s="53" t="s">
        <v>157</v>
      </c>
      <c r="F83" s="22" t="s">
        <v>163</v>
      </c>
      <c r="G83" s="180" t="s">
        <v>1187</v>
      </c>
      <c r="H83" s="105">
        <v>42821</v>
      </c>
    </row>
    <row r="84" spans="1:8" s="53" customFormat="1" ht="12.75">
      <c r="A84" s="180">
        <v>76</v>
      </c>
      <c r="B84" s="160" t="s">
        <v>1188</v>
      </c>
      <c r="C84" s="97" t="s">
        <v>1189</v>
      </c>
      <c r="D84" s="20" t="s">
        <v>1186</v>
      </c>
      <c r="E84" s="53" t="s">
        <v>157</v>
      </c>
      <c r="F84" s="22" t="s">
        <v>163</v>
      </c>
      <c r="G84" s="35" t="s">
        <v>1190</v>
      </c>
      <c r="H84" s="105">
        <v>43084</v>
      </c>
    </row>
    <row r="85" spans="1:9" s="53" customFormat="1" ht="12.75">
      <c r="A85" s="180">
        <v>77</v>
      </c>
      <c r="B85" s="22" t="s">
        <v>1194</v>
      </c>
      <c r="C85" s="167" t="s">
        <v>1195</v>
      </c>
      <c r="D85" s="22" t="s">
        <v>300</v>
      </c>
      <c r="E85" s="53" t="s">
        <v>157</v>
      </c>
      <c r="F85" s="22" t="s">
        <v>163</v>
      </c>
      <c r="G85" s="180" t="s">
        <v>1196</v>
      </c>
      <c r="H85" s="105">
        <v>43138</v>
      </c>
      <c r="I85" s="20"/>
    </row>
    <row r="86" spans="1:8" s="53" customFormat="1" ht="12.75">
      <c r="A86" s="180">
        <v>78</v>
      </c>
      <c r="B86" s="20" t="s">
        <v>1197</v>
      </c>
      <c r="C86" s="167" t="s">
        <v>1198</v>
      </c>
      <c r="D86" s="22" t="s">
        <v>164</v>
      </c>
      <c r="E86" s="53" t="s">
        <v>158</v>
      </c>
      <c r="F86" s="22" t="s">
        <v>163</v>
      </c>
      <c r="G86" s="180" t="s">
        <v>1199</v>
      </c>
      <c r="H86" s="105">
        <v>43293</v>
      </c>
    </row>
    <row r="87" spans="1:8" s="53" customFormat="1" ht="12.75">
      <c r="A87" s="180">
        <v>79</v>
      </c>
      <c r="B87" s="422" t="s">
        <v>1200</v>
      </c>
      <c r="C87" s="166" t="s">
        <v>1201</v>
      </c>
      <c r="D87" s="421" t="s">
        <v>164</v>
      </c>
      <c r="E87" s="53" t="s">
        <v>158</v>
      </c>
      <c r="F87" s="22" t="s">
        <v>163</v>
      </c>
      <c r="G87" s="407" t="s">
        <v>1202</v>
      </c>
      <c r="H87" s="423">
        <v>43420</v>
      </c>
    </row>
    <row r="88" spans="1:8" s="53" customFormat="1" ht="12.75">
      <c r="A88" s="180">
        <v>80</v>
      </c>
      <c r="B88" s="422" t="s">
        <v>1203</v>
      </c>
      <c r="C88" s="166" t="s">
        <v>165</v>
      </c>
      <c r="D88" s="421" t="s">
        <v>164</v>
      </c>
      <c r="E88" s="53" t="s">
        <v>157</v>
      </c>
      <c r="F88" s="22" t="s">
        <v>163</v>
      </c>
      <c r="G88" s="407" t="s">
        <v>1204</v>
      </c>
      <c r="H88" s="423">
        <v>43420</v>
      </c>
    </row>
    <row r="89" spans="1:8" s="53" customFormat="1" ht="12.75">
      <c r="A89" s="180">
        <v>81</v>
      </c>
      <c r="B89" s="422" t="s">
        <v>1205</v>
      </c>
      <c r="C89" s="166" t="s">
        <v>618</v>
      </c>
      <c r="D89" s="421" t="s">
        <v>1206</v>
      </c>
      <c r="E89" s="53" t="s">
        <v>158</v>
      </c>
      <c r="F89" s="22" t="s">
        <v>163</v>
      </c>
      <c r="G89" s="180" t="s">
        <v>1207</v>
      </c>
      <c r="H89" s="423">
        <v>43437</v>
      </c>
    </row>
    <row r="90" spans="1:8" s="53" customFormat="1" ht="12.75">
      <c r="A90" s="180">
        <v>82</v>
      </c>
      <c r="B90" s="422" t="s">
        <v>1208</v>
      </c>
      <c r="C90" s="166" t="s">
        <v>1209</v>
      </c>
      <c r="D90" s="421" t="s">
        <v>1210</v>
      </c>
      <c r="E90" s="53" t="s">
        <v>158</v>
      </c>
      <c r="F90" s="22" t="s">
        <v>163</v>
      </c>
      <c r="G90" s="180" t="s">
        <v>1211</v>
      </c>
      <c r="H90" s="423">
        <v>43462</v>
      </c>
    </row>
    <row r="91" spans="1:8" s="53" customFormat="1" ht="12.75">
      <c r="A91" s="180">
        <v>83</v>
      </c>
      <c r="B91" s="422" t="s">
        <v>1212</v>
      </c>
      <c r="C91" s="23" t="s">
        <v>1213</v>
      </c>
      <c r="D91" s="421" t="s">
        <v>300</v>
      </c>
      <c r="E91" s="53" t="s">
        <v>157</v>
      </c>
      <c r="F91" s="22" t="s">
        <v>163</v>
      </c>
      <c r="G91" s="180" t="s">
        <v>1214</v>
      </c>
      <c r="H91" s="423">
        <v>43482</v>
      </c>
    </row>
    <row r="92" spans="1:8" s="53" customFormat="1" ht="12.75">
      <c r="A92" s="180">
        <v>84</v>
      </c>
      <c r="B92" s="22" t="s">
        <v>1215</v>
      </c>
      <c r="C92" s="35" t="s">
        <v>1216</v>
      </c>
      <c r="D92" s="421" t="s">
        <v>149</v>
      </c>
      <c r="E92" s="53" t="s">
        <v>157</v>
      </c>
      <c r="F92" s="22" t="s">
        <v>163</v>
      </c>
      <c r="G92" s="180" t="s">
        <v>1217</v>
      </c>
      <c r="H92" s="423">
        <v>43508</v>
      </c>
    </row>
    <row r="93" spans="1:9" s="53" customFormat="1" ht="12.75">
      <c r="A93" s="180">
        <v>85</v>
      </c>
      <c r="B93" s="422" t="s">
        <v>1218</v>
      </c>
      <c r="C93" s="23" t="s">
        <v>541</v>
      </c>
      <c r="D93" s="421" t="s">
        <v>300</v>
      </c>
      <c r="E93" s="53" t="s">
        <v>158</v>
      </c>
      <c r="F93" s="22" t="s">
        <v>163</v>
      </c>
      <c r="G93" s="180" t="s">
        <v>1219</v>
      </c>
      <c r="H93" s="423">
        <v>43517</v>
      </c>
      <c r="I93" s="421" t="s">
        <v>1220</v>
      </c>
    </row>
    <row r="94" spans="1:9" s="53" customFormat="1" ht="12.75">
      <c r="A94" s="180">
        <v>86</v>
      </c>
      <c r="B94" s="422" t="s">
        <v>1221</v>
      </c>
      <c r="C94" s="424"/>
      <c r="D94" s="421" t="s">
        <v>1222</v>
      </c>
      <c r="E94" s="53" t="s">
        <v>157</v>
      </c>
      <c r="F94" s="22" t="s">
        <v>163</v>
      </c>
      <c r="G94" s="180" t="s">
        <v>1223</v>
      </c>
      <c r="H94" s="423">
        <v>43585</v>
      </c>
      <c r="I94" s="421" t="s">
        <v>1224</v>
      </c>
    </row>
    <row r="95" spans="1:9" s="53" customFormat="1" ht="12.75">
      <c r="A95" s="180">
        <v>87</v>
      </c>
      <c r="B95" s="422" t="s">
        <v>1225</v>
      </c>
      <c r="C95" s="425"/>
      <c r="D95" s="421" t="s">
        <v>1226</v>
      </c>
      <c r="E95" s="53" t="s">
        <v>158</v>
      </c>
      <c r="F95" s="22" t="s">
        <v>163</v>
      </c>
      <c r="G95" s="180" t="s">
        <v>1227</v>
      </c>
      <c r="H95" s="423">
        <v>43592</v>
      </c>
      <c r="I95" s="421" t="s">
        <v>1228</v>
      </c>
    </row>
    <row r="96" spans="1:8" s="53" customFormat="1" ht="12.75">
      <c r="A96" s="180">
        <v>88</v>
      </c>
      <c r="B96" s="422" t="s">
        <v>1229</v>
      </c>
      <c r="C96" s="425"/>
      <c r="D96" s="20" t="s">
        <v>1230</v>
      </c>
      <c r="E96" s="53" t="s">
        <v>157</v>
      </c>
      <c r="F96" s="22" t="s">
        <v>163</v>
      </c>
      <c r="G96" s="180" t="s">
        <v>1231</v>
      </c>
      <c r="H96" s="423">
        <v>43613</v>
      </c>
    </row>
    <row r="97" spans="1:8" s="53" customFormat="1" ht="12.75">
      <c r="A97" s="180">
        <v>89</v>
      </c>
      <c r="B97" s="24" t="s">
        <v>1232</v>
      </c>
      <c r="C97" s="35" t="s">
        <v>172</v>
      </c>
      <c r="D97" s="421" t="s">
        <v>300</v>
      </c>
      <c r="E97" s="53" t="s">
        <v>157</v>
      </c>
      <c r="F97" s="22" t="s">
        <v>163</v>
      </c>
      <c r="G97" s="180" t="s">
        <v>1233</v>
      </c>
      <c r="H97" s="423">
        <v>43616</v>
      </c>
    </row>
    <row r="98" spans="1:8" s="53" customFormat="1" ht="12.75">
      <c r="A98" s="180">
        <v>90</v>
      </c>
      <c r="B98" s="24" t="s">
        <v>1234</v>
      </c>
      <c r="C98" s="425"/>
      <c r="D98" s="421" t="s">
        <v>1235</v>
      </c>
      <c r="E98" s="53" t="s">
        <v>158</v>
      </c>
      <c r="F98" s="22" t="s">
        <v>163</v>
      </c>
      <c r="G98" s="180" t="s">
        <v>1236</v>
      </c>
      <c r="H98" s="423">
        <v>43690</v>
      </c>
    </row>
    <row r="99" spans="1:8" s="53" customFormat="1" ht="12.75">
      <c r="A99" s="180">
        <v>91</v>
      </c>
      <c r="B99" s="24" t="s">
        <v>1237</v>
      </c>
      <c r="C99" s="425"/>
      <c r="D99" s="20" t="s">
        <v>1230</v>
      </c>
      <c r="E99" s="53" t="s">
        <v>157</v>
      </c>
      <c r="F99" s="22" t="s">
        <v>163</v>
      </c>
      <c r="G99" s="180" t="s">
        <v>1238</v>
      </c>
      <c r="H99" s="423">
        <v>43690</v>
      </c>
    </row>
    <row r="100" spans="1:8" s="53" customFormat="1" ht="12.75">
      <c r="A100" s="180"/>
      <c r="B100" s="24"/>
      <c r="C100" s="22"/>
      <c r="D100" s="421"/>
      <c r="F100" s="22"/>
      <c r="G100" s="180"/>
      <c r="H100" s="423"/>
    </row>
    <row r="101" spans="1:8" s="53" customFormat="1" ht="12.75">
      <c r="A101" s="180"/>
      <c r="B101" s="24"/>
      <c r="C101" s="406"/>
      <c r="D101" s="180"/>
      <c r="F101" s="183"/>
      <c r="G101" s="180"/>
      <c r="H101" s="412"/>
    </row>
    <row r="102" spans="1:10" s="118" customFormat="1" ht="13.5" thickBot="1">
      <c r="A102" s="65" t="s">
        <v>1255</v>
      </c>
      <c r="B102" s="148"/>
      <c r="C102" s="302">
        <f>COUNTA(B9:B99)</f>
        <v>91</v>
      </c>
      <c r="D102" s="65" t="s">
        <v>309</v>
      </c>
      <c r="E102" s="302"/>
      <c r="F102" s="302"/>
      <c r="G102" s="148"/>
      <c r="H102" s="302"/>
      <c r="I102" s="148"/>
      <c r="J102" s="303"/>
    </row>
    <row r="105" ht="12.75">
      <c r="B105" s="118" t="s">
        <v>1115</v>
      </c>
    </row>
  </sheetData>
  <sheetProtection/>
  <hyperlinks>
    <hyperlink ref="A1" location="Índice!A1" display="Regresar al Índice"/>
  </hyperlink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F13"/>
  <sheetViews>
    <sheetView zoomScalePageLayoutView="0" workbookViewId="0" topLeftCell="A1">
      <pane xSplit="2" ySplit="8" topLeftCell="C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C13" sqref="C13"/>
    </sheetView>
  </sheetViews>
  <sheetFormatPr defaultColWidth="11.421875" defaultRowHeight="12.75"/>
  <cols>
    <col min="1" max="1" width="5.7109375" style="0" customWidth="1"/>
    <col min="2" max="2" width="41.140625" style="0" customWidth="1"/>
    <col min="3" max="3" width="7.421875" style="0" bestFit="1" customWidth="1"/>
    <col min="4" max="4" width="8.57421875" style="0" customWidth="1"/>
    <col min="5" max="5" width="11.140625" style="0" customWidth="1"/>
    <col min="6" max="6" width="38.421875" style="0" customWidth="1"/>
  </cols>
  <sheetData>
    <row r="1" ht="12.75">
      <c r="A1" s="16" t="s">
        <v>143</v>
      </c>
    </row>
    <row r="3" ht="12.75">
      <c r="A3" s="90" t="str">
        <f>+Índice!A10</f>
        <v>PARTE I. AGENTES PARTICIPANTES DEL MERCADO DE VALORES</v>
      </c>
    </row>
    <row r="4" ht="18">
      <c r="A4" s="2" t="str">
        <f>+Índice!A11</f>
        <v>A. AGENTES PARTICIPANTES</v>
      </c>
    </row>
    <row r="5" s="2" customFormat="1" ht="18">
      <c r="A5" s="2" t="str">
        <f>+Índice!A14&amp;Índice!B14</f>
        <v>A.2. Sociedades Administradoras de Fondos</v>
      </c>
    </row>
    <row r="6" ht="12.75">
      <c r="A6" t="str">
        <f>+Índice!B15&amp;Índice!C15</f>
        <v>A.2.1. Registros al 31-12-19</v>
      </c>
    </row>
    <row r="8" spans="1:6" s="18" customFormat="1" ht="28.5" customHeight="1" thickBot="1">
      <c r="A8" s="219" t="s">
        <v>144</v>
      </c>
      <c r="B8" s="222" t="s">
        <v>340</v>
      </c>
      <c r="C8" s="225" t="s">
        <v>159</v>
      </c>
      <c r="D8" s="220"/>
      <c r="E8" s="223" t="s">
        <v>160</v>
      </c>
      <c r="F8" s="224" t="s">
        <v>146</v>
      </c>
    </row>
    <row r="9" spans="1:6" s="159" customFormat="1" ht="51">
      <c r="A9" s="70">
        <v>1</v>
      </c>
      <c r="B9" s="364" t="s">
        <v>912</v>
      </c>
      <c r="C9" s="365" t="s">
        <v>163</v>
      </c>
      <c r="D9" s="166" t="s">
        <v>913</v>
      </c>
      <c r="E9" s="366">
        <v>41662</v>
      </c>
      <c r="F9" s="363" t="s">
        <v>914</v>
      </c>
    </row>
    <row r="10" spans="1:6" s="159" customFormat="1" ht="12.75">
      <c r="A10" s="70">
        <v>2</v>
      </c>
      <c r="B10" s="150" t="s">
        <v>1239</v>
      </c>
      <c r="C10" s="150" t="s">
        <v>163</v>
      </c>
      <c r="D10" s="37" t="s">
        <v>1240</v>
      </c>
      <c r="E10" s="103">
        <v>42971</v>
      </c>
      <c r="F10" s="426"/>
    </row>
    <row r="11" spans="1:6" s="159" customFormat="1" ht="12.75">
      <c r="A11" s="70">
        <v>3</v>
      </c>
      <c r="B11" s="150" t="s">
        <v>1241</v>
      </c>
      <c r="C11" s="150" t="s">
        <v>360</v>
      </c>
      <c r="D11" s="37" t="s">
        <v>1242</v>
      </c>
      <c r="E11" s="103">
        <v>43312</v>
      </c>
      <c r="F11" s="426"/>
    </row>
    <row r="12" spans="1:6" s="159" customFormat="1" ht="12.75">
      <c r="A12" s="70">
        <v>4</v>
      </c>
      <c r="B12" t="s">
        <v>1243</v>
      </c>
      <c r="C12" s="150" t="s">
        <v>360</v>
      </c>
      <c r="D12" s="37" t="s">
        <v>1244</v>
      </c>
      <c r="E12" s="103">
        <v>43494</v>
      </c>
      <c r="F12" s="426"/>
    </row>
    <row r="13" spans="1:6" ht="13.5" thickBot="1">
      <c r="A13" s="62" t="s">
        <v>1255</v>
      </c>
      <c r="B13" s="73"/>
      <c r="C13" s="74">
        <v>4</v>
      </c>
      <c r="D13" s="59" t="s">
        <v>340</v>
      </c>
      <c r="E13" s="75"/>
      <c r="F13" s="76"/>
    </row>
  </sheetData>
  <sheetProtection/>
  <hyperlinks>
    <hyperlink ref="A1" location="Índice!A1" display="Regresar al Índice"/>
  </hyperlink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E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11.421875" defaultRowHeight="12.75"/>
  <cols>
    <col min="1" max="1" width="5.7109375" style="37" customWidth="1"/>
    <col min="2" max="2" width="42.8515625" style="0" bestFit="1" customWidth="1"/>
    <col min="3" max="3" width="7.421875" style="0" bestFit="1" customWidth="1"/>
    <col min="4" max="4" width="6.57421875" style="37" bestFit="1" customWidth="1"/>
    <col min="5" max="5" width="14.57421875" style="0" customWidth="1"/>
  </cols>
  <sheetData>
    <row r="1" ht="12.75">
      <c r="A1" s="16" t="s">
        <v>143</v>
      </c>
    </row>
    <row r="2" ht="12.75">
      <c r="A2"/>
    </row>
    <row r="3" ht="12.75">
      <c r="A3" s="90" t="str">
        <f>+Índice!A10</f>
        <v>PARTE I. AGENTES PARTICIPANTES DEL MERCADO DE VALORES</v>
      </c>
    </row>
    <row r="4" ht="18">
      <c r="A4" s="2" t="str">
        <f>+Índice!A11</f>
        <v>A. AGENTES PARTICIPANTES</v>
      </c>
    </row>
    <row r="5" spans="1:4" s="2" customFormat="1" ht="18">
      <c r="A5" s="2" t="str">
        <f>+Índice!A16&amp;Índice!B16</f>
        <v>A.3. Bolsas de Valores</v>
      </c>
      <c r="D5" s="38"/>
    </row>
    <row r="6" ht="12.75">
      <c r="A6" t="str">
        <f>Índice!B17&amp;Índice!C15</f>
        <v>A.3.1. Registros al 31-12-19</v>
      </c>
    </row>
    <row r="7" ht="12.75">
      <c r="A7" s="54"/>
    </row>
    <row r="8" spans="1:5" ht="26.25" thickBot="1">
      <c r="A8" s="219" t="s">
        <v>144</v>
      </c>
      <c r="B8" s="300" t="s">
        <v>336</v>
      </c>
      <c r="C8" s="219" t="s">
        <v>159</v>
      </c>
      <c r="D8" s="221"/>
      <c r="E8" s="297" t="s">
        <v>160</v>
      </c>
    </row>
    <row r="9" spans="1:5" ht="12.75">
      <c r="A9" s="77">
        <v>1</v>
      </c>
      <c r="B9" s="78" t="s">
        <v>416</v>
      </c>
      <c r="C9" s="79" t="s">
        <v>163</v>
      </c>
      <c r="D9" s="32" t="s">
        <v>44</v>
      </c>
      <c r="E9" s="41">
        <v>34226</v>
      </c>
    </row>
    <row r="10" spans="1:5" ht="13.5" thickBot="1">
      <c r="A10" s="62" t="s">
        <v>1255</v>
      </c>
      <c r="B10" s="80"/>
      <c r="C10" s="64">
        <f>+A9</f>
        <v>1</v>
      </c>
      <c r="D10" s="60" t="s">
        <v>336</v>
      </c>
      <c r="E10" s="63"/>
    </row>
    <row r="14" spans="1:2" ht="12.75">
      <c r="A14" s="40"/>
      <c r="B14" s="25"/>
    </row>
    <row r="15" spans="1:2" ht="12.75">
      <c r="A15" s="304"/>
      <c r="B15" s="25"/>
    </row>
  </sheetData>
  <sheetProtection/>
  <hyperlinks>
    <hyperlink ref="A1" location="Índice!A1" display="Regresar al Í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F23"/>
  <sheetViews>
    <sheetView zoomScalePageLayoutView="0" workbookViewId="0" topLeftCell="A1">
      <pane xSplit="2" ySplit="8" topLeftCell="C9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E22" sqref="E22"/>
    </sheetView>
  </sheetViews>
  <sheetFormatPr defaultColWidth="11.421875" defaultRowHeight="12.75"/>
  <cols>
    <col min="1" max="1" width="5.7109375" style="0" customWidth="1"/>
    <col min="2" max="2" width="34.8515625" style="0" customWidth="1"/>
    <col min="3" max="3" width="8.57421875" style="0" bestFit="1" customWidth="1"/>
    <col min="4" max="4" width="7.7109375" style="0" customWidth="1"/>
    <col min="5" max="5" width="11.140625" style="0" customWidth="1"/>
    <col min="6" max="6" width="50.57421875" style="0" customWidth="1"/>
  </cols>
  <sheetData>
    <row r="1" ht="12.75">
      <c r="A1" s="16" t="s">
        <v>143</v>
      </c>
    </row>
    <row r="3" ht="12.75">
      <c r="A3" s="90" t="str">
        <f>+Índice!A10</f>
        <v>PARTE I. AGENTES PARTICIPANTES DEL MERCADO DE VALORES</v>
      </c>
    </row>
    <row r="4" ht="18">
      <c r="A4" s="2" t="str">
        <f>+Índice!A11</f>
        <v>A. AGENTES PARTICIPANTES</v>
      </c>
    </row>
    <row r="5" s="2" customFormat="1" ht="18">
      <c r="A5" s="2" t="str">
        <f>+Índice!A18&amp;Índice!B18</f>
        <v>A.4. Casas de Bolsa</v>
      </c>
    </row>
    <row r="6" ht="12.75">
      <c r="A6" t="str">
        <f>+Índice!B19&amp;Índice!C19</f>
        <v>A.4.1. Registros al 31-12-19</v>
      </c>
    </row>
    <row r="8" spans="1:6" s="18" customFormat="1" ht="30" customHeight="1">
      <c r="A8" s="217" t="s">
        <v>144</v>
      </c>
      <c r="B8" s="229" t="s">
        <v>337</v>
      </c>
      <c r="C8" s="217" t="s">
        <v>159</v>
      </c>
      <c r="D8" s="216"/>
      <c r="E8" s="230" t="s">
        <v>160</v>
      </c>
      <c r="F8" s="231" t="s">
        <v>146</v>
      </c>
    </row>
    <row r="9" spans="1:6" s="72" customFormat="1" ht="12.75">
      <c r="A9" s="310">
        <v>1</v>
      </c>
      <c r="B9" s="12" t="s">
        <v>46</v>
      </c>
      <c r="C9" s="12" t="s">
        <v>163</v>
      </c>
      <c r="D9" s="102" t="s">
        <v>47</v>
      </c>
      <c r="E9" s="103">
        <v>34358</v>
      </c>
      <c r="F9" s="342"/>
    </row>
    <row r="10" spans="1:6" s="12" customFormat="1" ht="12.75">
      <c r="A10" s="310">
        <v>2</v>
      </c>
      <c r="B10" s="12" t="s">
        <v>419</v>
      </c>
      <c r="C10" s="12" t="s">
        <v>163</v>
      </c>
      <c r="D10" s="102" t="s">
        <v>48</v>
      </c>
      <c r="E10" s="103">
        <v>38005</v>
      </c>
      <c r="F10" s="342"/>
    </row>
    <row r="11" spans="1:6" ht="12.75">
      <c r="A11" s="310">
        <v>3</v>
      </c>
      <c r="B11" s="12" t="s">
        <v>45</v>
      </c>
      <c r="C11" s="12" t="s">
        <v>163</v>
      </c>
      <c r="D11" s="187" t="s">
        <v>915</v>
      </c>
      <c r="E11" s="103">
        <v>38456</v>
      </c>
      <c r="F11" s="342" t="s">
        <v>919</v>
      </c>
    </row>
    <row r="12" spans="1:6" ht="12.75">
      <c r="A12" s="310">
        <v>4</v>
      </c>
      <c r="B12" s="12" t="s">
        <v>712</v>
      </c>
      <c r="C12" s="12" t="s">
        <v>163</v>
      </c>
      <c r="D12" s="187" t="s">
        <v>916</v>
      </c>
      <c r="E12" s="94">
        <v>39192</v>
      </c>
      <c r="F12" s="342" t="s">
        <v>920</v>
      </c>
    </row>
    <row r="13" spans="1:6" ht="12.75">
      <c r="A13" s="310">
        <v>5</v>
      </c>
      <c r="B13" s="12" t="s">
        <v>547</v>
      </c>
      <c r="C13" s="12" t="s">
        <v>163</v>
      </c>
      <c r="D13" s="102" t="s">
        <v>548</v>
      </c>
      <c r="E13" s="103">
        <v>40317</v>
      </c>
      <c r="F13" s="342"/>
    </row>
    <row r="14" spans="1:6" ht="12.75">
      <c r="A14" s="310">
        <v>6</v>
      </c>
      <c r="B14" s="12" t="s">
        <v>832</v>
      </c>
      <c r="C14" s="12" t="s">
        <v>163</v>
      </c>
      <c r="D14" s="102" t="s">
        <v>834</v>
      </c>
      <c r="E14" s="103">
        <v>41536</v>
      </c>
      <c r="F14" s="342"/>
    </row>
    <row r="15" spans="1:6" ht="12.75">
      <c r="A15" s="310">
        <v>7</v>
      </c>
      <c r="B15" s="104" t="s">
        <v>833</v>
      </c>
      <c r="C15" s="150" t="s">
        <v>163</v>
      </c>
      <c r="D15" s="35" t="s">
        <v>835</v>
      </c>
      <c r="E15" s="103">
        <v>41617</v>
      </c>
      <c r="F15" s="342" t="s">
        <v>921</v>
      </c>
    </row>
    <row r="16" spans="1:6" ht="12.75">
      <c r="A16" s="310">
        <v>8</v>
      </c>
      <c r="B16" s="12" t="s">
        <v>917</v>
      </c>
      <c r="C16" s="12" t="s">
        <v>163</v>
      </c>
      <c r="D16" s="102" t="s">
        <v>918</v>
      </c>
      <c r="E16" s="103">
        <v>41954</v>
      </c>
      <c r="F16" s="342"/>
    </row>
    <row r="17" spans="1:6" ht="12.75">
      <c r="A17" s="310">
        <v>9</v>
      </c>
      <c r="B17" s="12" t="s">
        <v>1026</v>
      </c>
      <c r="C17" s="12" t="s">
        <v>163</v>
      </c>
      <c r="D17" s="102" t="s">
        <v>1027</v>
      </c>
      <c r="E17" s="103">
        <v>42290</v>
      </c>
      <c r="F17" s="342"/>
    </row>
    <row r="18" spans="1:6" ht="12.75">
      <c r="A18" s="310">
        <v>10</v>
      </c>
      <c r="B18" t="s">
        <v>1245</v>
      </c>
      <c r="C18" t="s">
        <v>360</v>
      </c>
      <c r="D18" s="37" t="s">
        <v>1246</v>
      </c>
      <c r="E18" s="103">
        <v>43312</v>
      </c>
      <c r="F18" s="342"/>
    </row>
    <row r="19" spans="1:6" ht="12.75">
      <c r="A19" s="310">
        <v>11</v>
      </c>
      <c r="B19" s="22" t="s">
        <v>1247</v>
      </c>
      <c r="C19" t="s">
        <v>360</v>
      </c>
      <c r="D19" s="23" t="s">
        <v>1248</v>
      </c>
      <c r="E19" s="93">
        <v>43376</v>
      </c>
      <c r="F19" s="342"/>
    </row>
    <row r="20" spans="1:6" ht="12.75">
      <c r="A20" s="310">
        <v>12</v>
      </c>
      <c r="B20" s="22" t="s">
        <v>1249</v>
      </c>
      <c r="C20" t="s">
        <v>360</v>
      </c>
      <c r="D20" s="23" t="s">
        <v>1250</v>
      </c>
      <c r="E20" s="93">
        <v>43403</v>
      </c>
      <c r="F20" s="342"/>
    </row>
    <row r="21" spans="1:6" ht="12.75">
      <c r="A21" s="310">
        <v>13</v>
      </c>
      <c r="B21" s="22" t="s">
        <v>1251</v>
      </c>
      <c r="C21" t="s">
        <v>360</v>
      </c>
      <c r="D21" s="23" t="s">
        <v>1252</v>
      </c>
      <c r="E21" s="427">
        <v>43437</v>
      </c>
      <c r="F21" s="342"/>
    </row>
    <row r="22" spans="1:6" ht="12.75">
      <c r="A22" s="310">
        <v>14</v>
      </c>
      <c r="B22" s="150" t="s">
        <v>1253</v>
      </c>
      <c r="C22" t="s">
        <v>360</v>
      </c>
      <c r="D22" s="23" t="s">
        <v>1254</v>
      </c>
      <c r="E22" s="427">
        <v>43494</v>
      </c>
      <c r="F22" s="342"/>
    </row>
    <row r="23" spans="1:6" ht="13.5" thickBot="1">
      <c r="A23" s="62" t="s">
        <v>1256</v>
      </c>
      <c r="B23" s="73"/>
      <c r="C23" s="74">
        <v>14</v>
      </c>
      <c r="D23" s="67" t="s">
        <v>137</v>
      </c>
      <c r="E23" s="428"/>
      <c r="F23" s="429"/>
    </row>
  </sheetData>
  <sheetProtection/>
  <hyperlinks>
    <hyperlink ref="A1" location="Índice!A1" display="Regresar al Índice"/>
  </hyperlink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I34"/>
  <sheetViews>
    <sheetView zoomScalePageLayoutView="0" workbookViewId="0" topLeftCell="A1">
      <pane xSplit="2" ySplit="8" topLeftCell="C1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E33" sqref="E33"/>
    </sheetView>
  </sheetViews>
  <sheetFormatPr defaultColWidth="11.421875" defaultRowHeight="12.75"/>
  <cols>
    <col min="1" max="1" width="5.7109375" style="0" customWidth="1"/>
    <col min="2" max="2" width="34.8515625" style="0" customWidth="1"/>
    <col min="3" max="3" width="7.421875" style="0" bestFit="1" customWidth="1"/>
    <col min="4" max="4" width="9.8515625" style="0" customWidth="1"/>
    <col min="5" max="5" width="11.140625" style="0" customWidth="1"/>
    <col min="6" max="6" width="34.7109375" style="7" customWidth="1"/>
    <col min="7" max="7" width="36.421875" style="0" bestFit="1" customWidth="1"/>
  </cols>
  <sheetData>
    <row r="1" spans="1:6" ht="12.75">
      <c r="A1" s="16" t="s">
        <v>143</v>
      </c>
      <c r="F1"/>
    </row>
    <row r="2" ht="12.75">
      <c r="F2"/>
    </row>
    <row r="3" spans="1:6" ht="12.75">
      <c r="A3" s="90" t="str">
        <f>+Índice!A10</f>
        <v>PARTE I. AGENTES PARTICIPANTES DEL MERCADO DE VALORES</v>
      </c>
      <c r="F3"/>
    </row>
    <row r="4" spans="1:6" ht="18">
      <c r="A4" s="2" t="str">
        <f>+Índice!A11</f>
        <v>A. AGENTES PARTICIPANTES</v>
      </c>
      <c r="F4"/>
    </row>
    <row r="5" s="2" customFormat="1" ht="18">
      <c r="A5" s="2" t="str">
        <f>+Índice!A20&amp;Índice!B20</f>
        <v>A.5. Operadores de Bolsa</v>
      </c>
    </row>
    <row r="6" spans="1:6" ht="12.75">
      <c r="A6" t="str">
        <f>+Índice!B21&amp;Índice!C21</f>
        <v>A.5.1. Registros al 31-12-19</v>
      </c>
      <c r="F6"/>
    </row>
    <row r="7" ht="12.75">
      <c r="F7"/>
    </row>
    <row r="8" spans="1:7" s="18" customFormat="1" ht="28.5" customHeight="1">
      <c r="A8" s="217" t="s">
        <v>144</v>
      </c>
      <c r="B8" s="229" t="s">
        <v>338</v>
      </c>
      <c r="C8" s="217" t="s">
        <v>159</v>
      </c>
      <c r="D8" s="216"/>
      <c r="E8" s="230" t="s">
        <v>160</v>
      </c>
      <c r="F8" s="232" t="s">
        <v>337</v>
      </c>
      <c r="G8" s="231" t="s">
        <v>146</v>
      </c>
    </row>
    <row r="9" spans="1:9" s="72" customFormat="1" ht="12.75">
      <c r="A9" s="367">
        <v>1</v>
      </c>
      <c r="B9" s="305" t="s">
        <v>49</v>
      </c>
      <c r="C9" s="212" t="s">
        <v>163</v>
      </c>
      <c r="D9" s="197" t="s">
        <v>50</v>
      </c>
      <c r="E9" s="306">
        <v>38026</v>
      </c>
      <c r="F9" s="370" t="s">
        <v>51</v>
      </c>
      <c r="G9" s="199"/>
      <c r="H9" s="308"/>
      <c r="I9" s="309"/>
    </row>
    <row r="10" spans="1:9" s="72" customFormat="1" ht="12.75">
      <c r="A10" s="367">
        <v>2</v>
      </c>
      <c r="B10" s="305" t="s">
        <v>98</v>
      </c>
      <c r="C10" s="212" t="s">
        <v>163</v>
      </c>
      <c r="D10" s="197" t="s">
        <v>50</v>
      </c>
      <c r="E10" s="306">
        <v>38026</v>
      </c>
      <c r="F10" s="370" t="s">
        <v>51</v>
      </c>
      <c r="G10" s="199"/>
      <c r="H10" s="308"/>
      <c r="I10" s="309"/>
    </row>
    <row r="11" spans="1:9" s="12" customFormat="1" ht="12.75">
      <c r="A11" s="367">
        <v>3</v>
      </c>
      <c r="B11" s="208" t="s">
        <v>100</v>
      </c>
      <c r="C11" s="12" t="s">
        <v>163</v>
      </c>
      <c r="D11" s="168" t="s">
        <v>99</v>
      </c>
      <c r="E11" s="200">
        <v>39146</v>
      </c>
      <c r="F11" s="370" t="s">
        <v>52</v>
      </c>
      <c r="G11" s="199"/>
      <c r="H11" s="308"/>
      <c r="I11" s="22"/>
    </row>
    <row r="12" spans="1:9" s="12" customFormat="1" ht="12.75">
      <c r="A12" s="367">
        <v>4</v>
      </c>
      <c r="B12" s="12" t="s">
        <v>106</v>
      </c>
      <c r="C12" s="12" t="s">
        <v>163</v>
      </c>
      <c r="D12" s="168" t="s">
        <v>114</v>
      </c>
      <c r="E12" s="200">
        <v>39623</v>
      </c>
      <c r="F12" s="369" t="s">
        <v>922</v>
      </c>
      <c r="G12" s="307"/>
      <c r="H12" s="308"/>
      <c r="I12" s="22"/>
    </row>
    <row r="13" spans="1:9" s="12" customFormat="1" ht="12.75">
      <c r="A13" s="367">
        <v>5</v>
      </c>
      <c r="B13" s="12" t="s">
        <v>492</v>
      </c>
      <c r="C13" s="12" t="s">
        <v>163</v>
      </c>
      <c r="D13" s="102" t="s">
        <v>493</v>
      </c>
      <c r="E13" s="95">
        <v>40008</v>
      </c>
      <c r="F13" s="369" t="s">
        <v>51</v>
      </c>
      <c r="G13" s="188"/>
      <c r="H13" s="308"/>
      <c r="I13" s="22"/>
    </row>
    <row r="14" spans="1:9" s="12" customFormat="1" ht="12.75">
      <c r="A14" s="367">
        <v>6</v>
      </c>
      <c r="B14" t="s">
        <v>552</v>
      </c>
      <c r="C14" t="s">
        <v>109</v>
      </c>
      <c r="D14" s="37" t="s">
        <v>550</v>
      </c>
      <c r="E14" s="105">
        <v>40429</v>
      </c>
      <c r="F14" s="369" t="s">
        <v>711</v>
      </c>
      <c r="G14" s="188"/>
      <c r="H14" s="308"/>
      <c r="I14" s="22"/>
    </row>
    <row r="15" spans="1:9" s="12" customFormat="1" ht="12.75">
      <c r="A15" s="367">
        <v>7</v>
      </c>
      <c r="B15" t="s">
        <v>549</v>
      </c>
      <c r="C15" t="s">
        <v>109</v>
      </c>
      <c r="D15" s="37" t="s">
        <v>551</v>
      </c>
      <c r="E15" s="105">
        <v>40506</v>
      </c>
      <c r="F15" s="371" t="s">
        <v>711</v>
      </c>
      <c r="G15" s="188"/>
      <c r="H15" s="308"/>
      <c r="I15" s="22"/>
    </row>
    <row r="16" spans="1:9" s="12" customFormat="1" ht="12.75">
      <c r="A16" s="367">
        <v>8</v>
      </c>
      <c r="B16" s="150" t="s">
        <v>923</v>
      </c>
      <c r="C16" t="s">
        <v>109</v>
      </c>
      <c r="D16" s="197" t="s">
        <v>831</v>
      </c>
      <c r="E16" s="172">
        <v>41536</v>
      </c>
      <c r="F16" s="372" t="s">
        <v>836</v>
      </c>
      <c r="G16" s="188"/>
      <c r="H16" s="308"/>
      <c r="I16" s="22"/>
    </row>
    <row r="17" spans="1:9" ht="12.75">
      <c r="A17" s="367">
        <v>9</v>
      </c>
      <c r="B17" s="177" t="s">
        <v>924</v>
      </c>
      <c r="C17" s="150" t="s">
        <v>163</v>
      </c>
      <c r="D17" s="197" t="s">
        <v>925</v>
      </c>
      <c r="E17" s="368">
        <v>41814</v>
      </c>
      <c r="F17" s="372" t="s">
        <v>45</v>
      </c>
      <c r="G17" s="188"/>
      <c r="H17" s="308"/>
      <c r="I17" s="20"/>
    </row>
    <row r="18" spans="1:9" ht="12.75">
      <c r="A18" s="367">
        <v>10</v>
      </c>
      <c r="B18" s="177" t="s">
        <v>926</v>
      </c>
      <c r="C18" s="150" t="s">
        <v>109</v>
      </c>
      <c r="D18" s="197" t="s">
        <v>927</v>
      </c>
      <c r="E18" s="368">
        <v>41970</v>
      </c>
      <c r="F18" s="372" t="s">
        <v>917</v>
      </c>
      <c r="G18" s="188"/>
      <c r="H18" s="177"/>
      <c r="I18" s="20"/>
    </row>
    <row r="19" spans="1:9" ht="12.75">
      <c r="A19" s="367">
        <v>11</v>
      </c>
      <c r="B19" s="177" t="s">
        <v>1028</v>
      </c>
      <c r="C19" s="150" t="s">
        <v>163</v>
      </c>
      <c r="D19" s="197" t="s">
        <v>1030</v>
      </c>
      <c r="E19" s="368">
        <v>42199</v>
      </c>
      <c r="F19" s="372" t="s">
        <v>833</v>
      </c>
      <c r="G19" s="188"/>
      <c r="H19" s="177"/>
      <c r="I19" s="20"/>
    </row>
    <row r="20" spans="1:9" ht="12.75">
      <c r="A20" s="367">
        <v>12</v>
      </c>
      <c r="B20" s="177" t="s">
        <v>1029</v>
      </c>
      <c r="C20" s="150" t="s">
        <v>163</v>
      </c>
      <c r="D20" s="197" t="s">
        <v>1031</v>
      </c>
      <c r="E20" s="368">
        <v>42339</v>
      </c>
      <c r="F20" s="372" t="s">
        <v>1026</v>
      </c>
      <c r="G20" s="188"/>
      <c r="H20" s="177"/>
      <c r="I20" s="20"/>
    </row>
    <row r="21" spans="1:9" ht="12.75">
      <c r="A21" s="367">
        <v>13</v>
      </c>
      <c r="B21" t="s">
        <v>1257</v>
      </c>
      <c r="C21" s="12" t="s">
        <v>163</v>
      </c>
      <c r="D21" s="430" t="s">
        <v>1258</v>
      </c>
      <c r="E21" s="103">
        <v>43297</v>
      </c>
      <c r="F21" s="37" t="s">
        <v>1259</v>
      </c>
      <c r="G21" s="188"/>
      <c r="H21" s="177"/>
      <c r="I21" s="20"/>
    </row>
    <row r="22" spans="1:9" ht="12.75">
      <c r="A22" s="367">
        <v>14</v>
      </c>
      <c r="B22" t="s">
        <v>1260</v>
      </c>
      <c r="C22" s="12" t="s">
        <v>163</v>
      </c>
      <c r="D22" s="430" t="s">
        <v>1261</v>
      </c>
      <c r="E22" s="103">
        <v>43347</v>
      </c>
      <c r="F22" s="37" t="s">
        <v>1262</v>
      </c>
      <c r="G22" s="188"/>
      <c r="H22" s="177"/>
      <c r="I22" s="20"/>
    </row>
    <row r="23" spans="1:9" ht="12.75">
      <c r="A23" s="367">
        <v>15</v>
      </c>
      <c r="B23" t="s">
        <v>1263</v>
      </c>
      <c r="C23" s="12" t="s">
        <v>163</v>
      </c>
      <c r="D23" s="430" t="s">
        <v>1264</v>
      </c>
      <c r="E23" s="427">
        <v>43437</v>
      </c>
      <c r="F23" s="37" t="s">
        <v>1265</v>
      </c>
      <c r="G23" s="188"/>
      <c r="H23" s="177"/>
      <c r="I23" s="20"/>
    </row>
    <row r="24" spans="1:9" ht="12.75">
      <c r="A24" s="367">
        <v>16</v>
      </c>
      <c r="B24" s="150" t="s">
        <v>1266</v>
      </c>
      <c r="C24" s="12" t="s">
        <v>163</v>
      </c>
      <c r="D24" s="430" t="s">
        <v>1267</v>
      </c>
      <c r="E24" s="427">
        <v>43452</v>
      </c>
      <c r="F24" s="37" t="s">
        <v>1251</v>
      </c>
      <c r="G24" s="188"/>
      <c r="H24" s="177"/>
      <c r="I24" s="20"/>
    </row>
    <row r="25" spans="1:9" ht="12.75">
      <c r="A25" s="367">
        <v>17</v>
      </c>
      <c r="B25" s="150" t="s">
        <v>1268</v>
      </c>
      <c r="C25" s="12" t="s">
        <v>163</v>
      </c>
      <c r="D25" s="430" t="s">
        <v>1269</v>
      </c>
      <c r="E25" s="427">
        <v>43452</v>
      </c>
      <c r="F25" s="37" t="s">
        <v>1251</v>
      </c>
      <c r="G25" s="188"/>
      <c r="H25" s="177"/>
      <c r="I25" s="20"/>
    </row>
    <row r="26" spans="1:9" ht="12.75">
      <c r="A26" s="367">
        <v>18</v>
      </c>
      <c r="B26" t="s">
        <v>1270</v>
      </c>
      <c r="C26" s="12" t="s">
        <v>163</v>
      </c>
      <c r="D26" s="37" t="s">
        <v>1271</v>
      </c>
      <c r="E26" s="427">
        <v>43482</v>
      </c>
      <c r="F26" s="37" t="s">
        <v>1272</v>
      </c>
      <c r="G26" s="188"/>
      <c r="H26" s="177"/>
      <c r="I26" s="20"/>
    </row>
    <row r="27" spans="1:9" ht="12.75">
      <c r="A27" s="367">
        <v>19</v>
      </c>
      <c r="B27" t="s">
        <v>1273</v>
      </c>
      <c r="C27" s="12" t="s">
        <v>163</v>
      </c>
      <c r="D27" s="37" t="s">
        <v>1274</v>
      </c>
      <c r="E27" s="427">
        <v>43508</v>
      </c>
      <c r="F27" s="37" t="s">
        <v>1253</v>
      </c>
      <c r="G27" s="188"/>
      <c r="H27" s="177"/>
      <c r="I27" s="20"/>
    </row>
    <row r="28" spans="1:9" ht="12.75">
      <c r="A28" s="367">
        <v>20</v>
      </c>
      <c r="B28" t="s">
        <v>1275</v>
      </c>
      <c r="C28" s="12" t="s">
        <v>163</v>
      </c>
      <c r="D28" s="37" t="s">
        <v>1276</v>
      </c>
      <c r="E28" s="427">
        <v>43508</v>
      </c>
      <c r="F28" s="37" t="s">
        <v>1253</v>
      </c>
      <c r="G28" s="188"/>
      <c r="H28" s="177"/>
      <c r="I28" s="20"/>
    </row>
    <row r="29" spans="1:9" ht="12.75">
      <c r="A29" s="367">
        <v>21</v>
      </c>
      <c r="B29" t="s">
        <v>1277</v>
      </c>
      <c r="C29" s="12" t="s">
        <v>163</v>
      </c>
      <c r="D29" s="37" t="s">
        <v>1278</v>
      </c>
      <c r="E29" s="427">
        <v>43508</v>
      </c>
      <c r="F29" s="37" t="s">
        <v>1253</v>
      </c>
      <c r="G29" s="188"/>
      <c r="H29" s="177"/>
      <c r="I29" s="20"/>
    </row>
    <row r="30" spans="1:9" ht="12.75">
      <c r="A30" s="367">
        <v>22</v>
      </c>
      <c r="B30" s="150" t="s">
        <v>1279</v>
      </c>
      <c r="C30" s="12" t="s">
        <v>163</v>
      </c>
      <c r="D30" s="37" t="s">
        <v>1280</v>
      </c>
      <c r="E30" s="427">
        <v>43532</v>
      </c>
      <c r="F30" s="430" t="s">
        <v>1281</v>
      </c>
      <c r="G30" s="188"/>
      <c r="H30" s="177"/>
      <c r="I30" s="20"/>
    </row>
    <row r="31" spans="1:9" ht="12.75">
      <c r="A31" s="367">
        <v>23</v>
      </c>
      <c r="B31" s="150" t="s">
        <v>1282</v>
      </c>
      <c r="C31" s="12" t="s">
        <v>163</v>
      </c>
      <c r="D31" s="37" t="s">
        <v>1283</v>
      </c>
      <c r="E31" s="427">
        <v>43536</v>
      </c>
      <c r="F31" s="35" t="s">
        <v>1284</v>
      </c>
      <c r="G31" s="188"/>
      <c r="H31" s="177"/>
      <c r="I31" s="20"/>
    </row>
    <row r="32" spans="1:9" ht="12.75">
      <c r="A32" s="367">
        <v>24</v>
      </c>
      <c r="B32" s="150" t="s">
        <v>1285</v>
      </c>
      <c r="C32" s="12" t="s">
        <v>163</v>
      </c>
      <c r="D32" s="37" t="s">
        <v>1286</v>
      </c>
      <c r="E32" s="427">
        <v>43536</v>
      </c>
      <c r="F32" s="35" t="s">
        <v>1284</v>
      </c>
      <c r="G32" s="188"/>
      <c r="H32" s="177"/>
      <c r="I32" s="20"/>
    </row>
    <row r="33" spans="1:9" ht="12.75">
      <c r="A33" s="367">
        <v>25</v>
      </c>
      <c r="B33" s="150" t="s">
        <v>1287</v>
      </c>
      <c r="C33" s="12" t="s">
        <v>163</v>
      </c>
      <c r="D33" s="37" t="s">
        <v>1288</v>
      </c>
      <c r="E33" s="427">
        <v>43543</v>
      </c>
      <c r="F33" s="35" t="s">
        <v>1289</v>
      </c>
      <c r="G33" s="188"/>
      <c r="H33" s="177"/>
      <c r="I33" s="20"/>
    </row>
    <row r="34" spans="1:7" ht="13.5" thickBot="1">
      <c r="A34" s="62" t="s">
        <v>1255</v>
      </c>
      <c r="B34" s="73"/>
      <c r="C34" s="74">
        <v>25</v>
      </c>
      <c r="D34" s="67" t="s">
        <v>138</v>
      </c>
      <c r="E34" s="75"/>
      <c r="F34" s="151"/>
      <c r="G34" s="76"/>
    </row>
  </sheetData>
  <sheetProtection/>
  <hyperlinks>
    <hyperlink ref="A1" location="Índice!A1" display="Regresar al Índice"/>
  </hyperlinks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50"/>
  <sheetViews>
    <sheetView tabSelected="1" zoomScalePageLayoutView="0" workbookViewId="0" topLeftCell="A1">
      <pane xSplit="2" ySplit="8" topLeftCell="C39" activePane="bottomRight" state="frozen"/>
      <selection pane="topLeft" activeCell="A85" sqref="A85"/>
      <selection pane="topRight" activeCell="A85" sqref="A85"/>
      <selection pane="bottomLeft" activeCell="A85" sqref="A85"/>
      <selection pane="bottomRight" activeCell="B48" sqref="B48"/>
    </sheetView>
  </sheetViews>
  <sheetFormatPr defaultColWidth="11.421875" defaultRowHeight="12.75"/>
  <cols>
    <col min="1" max="1" width="5.7109375" style="0" customWidth="1"/>
    <col min="2" max="2" width="63.421875" style="0" customWidth="1"/>
    <col min="3" max="3" width="8.00390625" style="0" customWidth="1"/>
    <col min="4" max="4" width="7.8515625" style="0" customWidth="1"/>
    <col min="5" max="5" width="11.140625" style="0" customWidth="1"/>
  </cols>
  <sheetData>
    <row r="1" ht="12.75">
      <c r="A1" s="16" t="s">
        <v>143</v>
      </c>
    </row>
    <row r="3" ht="12.75">
      <c r="A3" s="90" t="str">
        <f>+Índice!A10</f>
        <v>PARTE I. AGENTES PARTICIPANTES DEL MERCADO DE VALORES</v>
      </c>
    </row>
    <row r="4" ht="18">
      <c r="A4" s="2" t="str">
        <f>+Índice!A11</f>
        <v>A. AGENTES PARTICIPANTES</v>
      </c>
    </row>
    <row r="5" s="2" customFormat="1" ht="18">
      <c r="A5" s="2" t="str">
        <f>+Índice!A22&amp;Índice!B22</f>
        <v>A.6. Auditores Externos</v>
      </c>
    </row>
    <row r="6" ht="12.75">
      <c r="A6" t="str">
        <f>+Índice!B23&amp;Índice!C23</f>
        <v>A.6.1. Registros al 31-12-19</v>
      </c>
    </row>
    <row r="8" spans="1:5" s="18" customFormat="1" ht="25.5">
      <c r="A8" s="217" t="s">
        <v>144</v>
      </c>
      <c r="B8" s="229" t="s">
        <v>339</v>
      </c>
      <c r="C8" s="217" t="s">
        <v>159</v>
      </c>
      <c r="D8" s="216"/>
      <c r="E8" s="230" t="s">
        <v>160</v>
      </c>
    </row>
    <row r="9" spans="1:5" s="72" customFormat="1" ht="12.75">
      <c r="A9" s="311">
        <v>1</v>
      </c>
      <c r="B9" s="391" t="s">
        <v>60</v>
      </c>
      <c r="C9" s="396" t="s">
        <v>163</v>
      </c>
      <c r="D9" s="403" t="s">
        <v>81</v>
      </c>
      <c r="E9" s="402">
        <v>34226</v>
      </c>
    </row>
    <row r="10" spans="1:5" s="72" customFormat="1" ht="12.75">
      <c r="A10" s="311">
        <v>2</v>
      </c>
      <c r="B10" s="391" t="s">
        <v>61</v>
      </c>
      <c r="C10" s="396" t="s">
        <v>163</v>
      </c>
      <c r="D10" s="403" t="s">
        <v>82</v>
      </c>
      <c r="E10" s="402">
        <v>34261</v>
      </c>
    </row>
    <row r="11" spans="1:5" s="72" customFormat="1" ht="12.75">
      <c r="A11" s="311">
        <v>3</v>
      </c>
      <c r="B11" s="391" t="s">
        <v>62</v>
      </c>
      <c r="C11" s="396" t="s">
        <v>163</v>
      </c>
      <c r="D11" s="403" t="s">
        <v>83</v>
      </c>
      <c r="E11" s="402">
        <v>34354</v>
      </c>
    </row>
    <row r="12" spans="1:5" s="72" customFormat="1" ht="12.75">
      <c r="A12" s="311">
        <v>4</v>
      </c>
      <c r="B12" s="391" t="s">
        <v>63</v>
      </c>
      <c r="C12" s="396" t="s">
        <v>163</v>
      </c>
      <c r="D12" s="403" t="s">
        <v>84</v>
      </c>
      <c r="E12" s="402">
        <v>34470</v>
      </c>
    </row>
    <row r="13" spans="1:5" s="72" customFormat="1" ht="12.75">
      <c r="A13" s="311">
        <v>5</v>
      </c>
      <c r="B13" s="391" t="s">
        <v>64</v>
      </c>
      <c r="C13" s="396" t="s">
        <v>163</v>
      </c>
      <c r="D13" s="403" t="s">
        <v>85</v>
      </c>
      <c r="E13" s="402">
        <v>35143</v>
      </c>
    </row>
    <row r="14" spans="1:5" s="12" customFormat="1" ht="12.75">
      <c r="A14" s="311">
        <v>6</v>
      </c>
      <c r="B14" s="391" t="s">
        <v>65</v>
      </c>
      <c r="C14" s="396" t="s">
        <v>163</v>
      </c>
      <c r="D14" s="403" t="s">
        <v>86</v>
      </c>
      <c r="E14" s="402">
        <v>35248</v>
      </c>
    </row>
    <row r="15" spans="1:5" s="12" customFormat="1" ht="12.75">
      <c r="A15" s="311">
        <v>7</v>
      </c>
      <c r="B15" s="391" t="s">
        <v>66</v>
      </c>
      <c r="C15" s="396" t="s">
        <v>163</v>
      </c>
      <c r="D15" s="403" t="s">
        <v>87</v>
      </c>
      <c r="E15" s="402">
        <v>35563</v>
      </c>
    </row>
    <row r="16" spans="1:5" s="12" customFormat="1" ht="12.75">
      <c r="A16" s="311">
        <v>8</v>
      </c>
      <c r="B16" s="391" t="s">
        <v>67</v>
      </c>
      <c r="C16" s="396" t="s">
        <v>163</v>
      </c>
      <c r="D16" s="403" t="s">
        <v>88</v>
      </c>
      <c r="E16" s="402">
        <v>35934</v>
      </c>
    </row>
    <row r="17" spans="1:5" s="12" customFormat="1" ht="12.75">
      <c r="A17" s="311">
        <v>9</v>
      </c>
      <c r="B17" s="391" t="s">
        <v>68</v>
      </c>
      <c r="C17" s="396" t="s">
        <v>163</v>
      </c>
      <c r="D17" s="403" t="s">
        <v>89</v>
      </c>
      <c r="E17" s="402">
        <v>36076</v>
      </c>
    </row>
    <row r="18" spans="1:5" s="12" customFormat="1" ht="12.75">
      <c r="A18" s="311">
        <v>10</v>
      </c>
      <c r="B18" s="391" t="s">
        <v>59</v>
      </c>
      <c r="C18" s="396" t="s">
        <v>163</v>
      </c>
      <c r="D18" s="403" t="s">
        <v>930</v>
      </c>
      <c r="E18" s="402">
        <v>37067</v>
      </c>
    </row>
    <row r="19" spans="1:5" s="12" customFormat="1" ht="12.75">
      <c r="A19" s="311">
        <v>11</v>
      </c>
      <c r="B19" s="391" t="s">
        <v>69</v>
      </c>
      <c r="C19" s="396" t="s">
        <v>163</v>
      </c>
      <c r="D19" s="403" t="s">
        <v>90</v>
      </c>
      <c r="E19" s="402">
        <v>37246</v>
      </c>
    </row>
    <row r="20" spans="1:5" s="12" customFormat="1" ht="12.75">
      <c r="A20" s="311">
        <v>12</v>
      </c>
      <c r="B20" s="391" t="s">
        <v>58</v>
      </c>
      <c r="C20" s="396" t="s">
        <v>163</v>
      </c>
      <c r="D20" s="403" t="s">
        <v>91</v>
      </c>
      <c r="E20" s="402">
        <v>37497</v>
      </c>
    </row>
    <row r="21" spans="1:5" s="12" customFormat="1" ht="12.75">
      <c r="A21" s="311">
        <v>13</v>
      </c>
      <c r="B21" s="395" t="s">
        <v>56</v>
      </c>
      <c r="C21" s="396" t="s">
        <v>163</v>
      </c>
      <c r="D21" s="403" t="s">
        <v>92</v>
      </c>
      <c r="E21" s="398">
        <v>37536</v>
      </c>
    </row>
    <row r="22" spans="1:5" s="12" customFormat="1" ht="12.75">
      <c r="A22" s="311">
        <v>14</v>
      </c>
      <c r="B22" s="391" t="s">
        <v>126</v>
      </c>
      <c r="C22" s="396" t="s">
        <v>163</v>
      </c>
      <c r="D22" s="403" t="s">
        <v>93</v>
      </c>
      <c r="E22" s="402">
        <v>37805</v>
      </c>
    </row>
    <row r="23" spans="1:5" s="130" customFormat="1" ht="12.75">
      <c r="A23" s="311">
        <v>15</v>
      </c>
      <c r="B23" s="395" t="s">
        <v>70</v>
      </c>
      <c r="C23" s="396" t="s">
        <v>163</v>
      </c>
      <c r="D23" s="403" t="s">
        <v>94</v>
      </c>
      <c r="E23" s="398">
        <v>37826</v>
      </c>
    </row>
    <row r="24" spans="1:5" s="130" customFormat="1" ht="12.75">
      <c r="A24" s="311">
        <v>16</v>
      </c>
      <c r="B24" s="395" t="s">
        <v>71</v>
      </c>
      <c r="C24" s="396" t="s">
        <v>163</v>
      </c>
      <c r="D24" s="403" t="s">
        <v>95</v>
      </c>
      <c r="E24" s="398">
        <v>37868</v>
      </c>
    </row>
    <row r="25" spans="1:5" s="130" customFormat="1" ht="12.75">
      <c r="A25" s="311">
        <v>17</v>
      </c>
      <c r="B25" s="391" t="s">
        <v>72</v>
      </c>
      <c r="C25" s="396" t="s">
        <v>163</v>
      </c>
      <c r="D25" s="403" t="s">
        <v>96</v>
      </c>
      <c r="E25" s="402">
        <v>37874</v>
      </c>
    </row>
    <row r="26" spans="1:5" s="130" customFormat="1" ht="12.75">
      <c r="A26" s="311">
        <v>18</v>
      </c>
      <c r="B26" s="391" t="s">
        <v>73</v>
      </c>
      <c r="C26" s="396" t="s">
        <v>163</v>
      </c>
      <c r="D26" s="403" t="s">
        <v>97</v>
      </c>
      <c r="E26" s="402">
        <v>38167</v>
      </c>
    </row>
    <row r="27" spans="1:5" s="130" customFormat="1" ht="12.75">
      <c r="A27" s="311">
        <v>19</v>
      </c>
      <c r="B27" s="391" t="s">
        <v>79</v>
      </c>
      <c r="C27" s="396" t="s">
        <v>163</v>
      </c>
      <c r="D27" s="403" t="s">
        <v>53</v>
      </c>
      <c r="E27" s="402">
        <v>38408</v>
      </c>
    </row>
    <row r="28" spans="1:5" s="130" customFormat="1" ht="12.75" customHeight="1">
      <c r="A28" s="311">
        <v>20</v>
      </c>
      <c r="B28" s="391" t="s">
        <v>418</v>
      </c>
      <c r="C28" s="396" t="s">
        <v>163</v>
      </c>
      <c r="D28" s="403" t="s">
        <v>54</v>
      </c>
      <c r="E28" s="402">
        <v>38533</v>
      </c>
    </row>
    <row r="29" spans="1:5" s="130" customFormat="1" ht="12.75">
      <c r="A29" s="311">
        <v>21</v>
      </c>
      <c r="B29" s="391" t="s">
        <v>80</v>
      </c>
      <c r="C29" s="396" t="s">
        <v>163</v>
      </c>
      <c r="D29" s="403" t="s">
        <v>55</v>
      </c>
      <c r="E29" s="402">
        <v>38902</v>
      </c>
    </row>
    <row r="30" spans="1:5" s="130" customFormat="1" ht="12.75">
      <c r="A30" s="311">
        <v>22</v>
      </c>
      <c r="B30" s="391" t="s">
        <v>117</v>
      </c>
      <c r="C30" s="396" t="s">
        <v>163</v>
      </c>
      <c r="D30" s="403" t="s">
        <v>102</v>
      </c>
      <c r="E30" s="402">
        <v>39265</v>
      </c>
    </row>
    <row r="31" spans="1:5" s="130" customFormat="1" ht="14.25" customHeight="1">
      <c r="A31" s="311">
        <v>23</v>
      </c>
      <c r="B31" s="391" t="s">
        <v>101</v>
      </c>
      <c r="C31" s="396" t="s">
        <v>163</v>
      </c>
      <c r="D31" s="403" t="s">
        <v>103</v>
      </c>
      <c r="E31" s="402">
        <v>39269</v>
      </c>
    </row>
    <row r="32" spans="1:5" ht="12.75">
      <c r="A32" s="311">
        <v>24</v>
      </c>
      <c r="B32" s="392" t="s">
        <v>107</v>
      </c>
      <c r="C32" s="392" t="s">
        <v>163</v>
      </c>
      <c r="D32" s="404" t="s">
        <v>115</v>
      </c>
      <c r="E32" s="401">
        <v>39650</v>
      </c>
    </row>
    <row r="33" spans="1:5" ht="12.75">
      <c r="A33" s="311">
        <v>25</v>
      </c>
      <c r="B33" s="391" t="s">
        <v>499</v>
      </c>
      <c r="C33" s="396" t="s">
        <v>163</v>
      </c>
      <c r="D33" s="403" t="s">
        <v>346</v>
      </c>
      <c r="E33" s="402">
        <v>39757</v>
      </c>
    </row>
    <row r="34" spans="1:5" ht="12.75">
      <c r="A34" s="311">
        <v>26</v>
      </c>
      <c r="B34" s="391" t="s">
        <v>496</v>
      </c>
      <c r="C34" s="396" t="s">
        <v>163</v>
      </c>
      <c r="D34" s="403" t="s">
        <v>497</v>
      </c>
      <c r="E34" s="402">
        <v>39904</v>
      </c>
    </row>
    <row r="35" spans="1:5" ht="12.75">
      <c r="A35" s="311">
        <v>27</v>
      </c>
      <c r="B35" s="391" t="s">
        <v>494</v>
      </c>
      <c r="C35" s="396" t="s">
        <v>163</v>
      </c>
      <c r="D35" s="403" t="s">
        <v>498</v>
      </c>
      <c r="E35" s="402">
        <v>40130</v>
      </c>
    </row>
    <row r="36" spans="1:5" ht="12.75">
      <c r="A36" s="311">
        <v>28</v>
      </c>
      <c r="B36" s="391" t="s">
        <v>495</v>
      </c>
      <c r="C36" s="396" t="s">
        <v>163</v>
      </c>
      <c r="D36" s="403" t="s">
        <v>553</v>
      </c>
      <c r="E36" s="402">
        <v>40323</v>
      </c>
    </row>
    <row r="37" spans="1:5" ht="12.75">
      <c r="A37" s="311">
        <v>29</v>
      </c>
      <c r="B37" s="394" t="s">
        <v>554</v>
      </c>
      <c r="C37" s="393" t="s">
        <v>163</v>
      </c>
      <c r="D37" s="397" t="s">
        <v>555</v>
      </c>
      <c r="E37" s="400">
        <v>40424</v>
      </c>
    </row>
    <row r="38" spans="1:5" ht="12.75">
      <c r="A38" s="311">
        <v>30</v>
      </c>
      <c r="B38" s="394" t="s">
        <v>556</v>
      </c>
      <c r="C38" s="393" t="s">
        <v>163</v>
      </c>
      <c r="D38" s="397" t="s">
        <v>557</v>
      </c>
      <c r="E38" s="400">
        <v>40443</v>
      </c>
    </row>
    <row r="39" spans="1:5" ht="12.75">
      <c r="A39" s="311">
        <v>31</v>
      </c>
      <c r="B39" s="391" t="s">
        <v>559</v>
      </c>
      <c r="C39" s="396" t="s">
        <v>163</v>
      </c>
      <c r="D39" s="403" t="s">
        <v>558</v>
      </c>
      <c r="E39" s="402">
        <v>40512</v>
      </c>
    </row>
    <row r="40" spans="1:5" ht="12.75">
      <c r="A40" s="311">
        <v>32</v>
      </c>
      <c r="B40" s="395" t="s">
        <v>713</v>
      </c>
      <c r="C40" s="396" t="s">
        <v>163</v>
      </c>
      <c r="D40" s="403" t="s">
        <v>931</v>
      </c>
      <c r="E40" s="399">
        <v>40527</v>
      </c>
    </row>
    <row r="41" spans="1:5" ht="12.75">
      <c r="A41" s="311">
        <v>33</v>
      </c>
      <c r="B41" s="391" t="s">
        <v>928</v>
      </c>
      <c r="C41" s="396" t="s">
        <v>163</v>
      </c>
      <c r="D41" s="403" t="s">
        <v>932</v>
      </c>
      <c r="E41" s="402">
        <v>40597</v>
      </c>
    </row>
    <row r="42" spans="1:5" ht="12.75">
      <c r="A42" s="311">
        <v>34</v>
      </c>
      <c r="B42" s="395" t="s">
        <v>623</v>
      </c>
      <c r="C42" s="392" t="s">
        <v>163</v>
      </c>
      <c r="D42" s="404" t="s">
        <v>624</v>
      </c>
      <c r="E42" s="401">
        <v>40750</v>
      </c>
    </row>
    <row r="43" spans="1:5" ht="12.75">
      <c r="A43" s="311">
        <v>35</v>
      </c>
      <c r="B43" s="391" t="s">
        <v>714</v>
      </c>
      <c r="C43" s="392" t="s">
        <v>109</v>
      </c>
      <c r="D43" s="404" t="s">
        <v>715</v>
      </c>
      <c r="E43" s="401">
        <v>40960</v>
      </c>
    </row>
    <row r="44" spans="1:5" ht="12.75">
      <c r="A44" s="311">
        <v>36</v>
      </c>
      <c r="B44" s="391" t="s">
        <v>929</v>
      </c>
      <c r="C44" s="396" t="s">
        <v>163</v>
      </c>
      <c r="D44" s="403" t="s">
        <v>933</v>
      </c>
      <c r="E44" s="402">
        <v>41940</v>
      </c>
    </row>
    <row r="45" spans="1:5" ht="12.75">
      <c r="A45" s="311">
        <v>37</v>
      </c>
      <c r="B45" s="391" t="s">
        <v>1032</v>
      </c>
      <c r="C45" s="396" t="s">
        <v>163</v>
      </c>
      <c r="D45" s="403" t="s">
        <v>1033</v>
      </c>
      <c r="E45" s="402">
        <v>42265</v>
      </c>
    </row>
    <row r="46" spans="1:6" ht="12.75">
      <c r="A46" s="311">
        <v>38</v>
      </c>
      <c r="B46" t="s">
        <v>1290</v>
      </c>
      <c r="C46" s="183" t="s">
        <v>109</v>
      </c>
      <c r="D46" s="37" t="s">
        <v>1291</v>
      </c>
      <c r="E46" s="103">
        <v>42815</v>
      </c>
      <c r="F46" t="s">
        <v>1292</v>
      </c>
    </row>
    <row r="47" spans="1:5" ht="12.75">
      <c r="A47" s="311">
        <v>39</v>
      </c>
      <c r="B47" s="431" t="s">
        <v>1293</v>
      </c>
      <c r="C47" s="183" t="s">
        <v>109</v>
      </c>
      <c r="D47" s="37" t="s">
        <v>1294</v>
      </c>
      <c r="E47" s="103">
        <v>42843</v>
      </c>
    </row>
    <row r="48" spans="1:6" ht="12.75">
      <c r="A48" s="311">
        <v>40</v>
      </c>
      <c r="B48" t="s">
        <v>1295</v>
      </c>
      <c r="C48" s="183" t="s">
        <v>109</v>
      </c>
      <c r="D48" s="37" t="s">
        <v>1296</v>
      </c>
      <c r="E48" s="427">
        <v>43335</v>
      </c>
      <c r="F48" t="s">
        <v>1297</v>
      </c>
    </row>
    <row r="49" spans="1:5" ht="12.75">
      <c r="A49" s="311">
        <v>41</v>
      </c>
      <c r="B49" t="s">
        <v>1298</v>
      </c>
      <c r="C49" s="183" t="s">
        <v>109</v>
      </c>
      <c r="D49" s="23" t="s">
        <v>1299</v>
      </c>
      <c r="E49" s="427">
        <v>43431</v>
      </c>
    </row>
    <row r="50" spans="1:5" ht="13.5" thickBot="1">
      <c r="A50" s="62" t="s">
        <v>1255</v>
      </c>
      <c r="B50" s="312"/>
      <c r="C50" s="59"/>
      <c r="D50" s="59"/>
      <c r="E50" s="313"/>
    </row>
  </sheetData>
  <sheetProtection/>
  <hyperlinks>
    <hyperlink ref="A1" location="Índice!A1" display="Regresar al Índice"/>
  </hyperlinks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M305"/>
  <sheetViews>
    <sheetView zoomScalePageLayoutView="0" workbookViewId="0" topLeftCell="A1">
      <pane ySplit="9" topLeftCell="A271" activePane="bottomLeft" state="frozen"/>
      <selection pane="topLeft" activeCell="A1" sqref="A1"/>
      <selection pane="bottomLeft" activeCell="F294" sqref="F294"/>
    </sheetView>
  </sheetViews>
  <sheetFormatPr defaultColWidth="11.421875" defaultRowHeight="12.75"/>
  <cols>
    <col min="1" max="1" width="4.57421875" style="0" customWidth="1"/>
    <col min="2" max="2" width="82.28125" style="0" customWidth="1"/>
    <col min="3" max="3" width="10.421875" style="37" customWidth="1"/>
    <col min="4" max="4" width="22.421875" style="37" bestFit="1" customWidth="1"/>
    <col min="5" max="5" width="8.28125" style="20" bestFit="1" customWidth="1"/>
    <col min="6" max="6" width="18.421875" style="20" bestFit="1" customWidth="1"/>
    <col min="7" max="7" width="18.140625" style="0" bestFit="1" customWidth="1"/>
    <col min="8" max="8" width="22.140625" style="0" bestFit="1" customWidth="1"/>
    <col min="9" max="9" width="17.57421875" style="0" bestFit="1" customWidth="1"/>
    <col min="10" max="10" width="24.7109375" style="0" customWidth="1"/>
    <col min="11" max="11" width="20.00390625" style="12" customWidth="1"/>
    <col min="12" max="12" width="20.140625" style="0" customWidth="1"/>
    <col min="13" max="13" width="21.140625" style="0" customWidth="1"/>
    <col min="14" max="14" width="16.28125" style="0" customWidth="1"/>
    <col min="15" max="24" width="15.00390625" style="0" customWidth="1"/>
    <col min="25" max="37" width="16.28125" style="0" customWidth="1"/>
    <col min="38" max="38" width="8.28125" style="0" customWidth="1"/>
    <col min="39" max="39" width="11.00390625" style="0" customWidth="1"/>
    <col min="40" max="40" width="14.28125" style="0" customWidth="1"/>
    <col min="41" max="43" width="13.7109375" style="0" customWidth="1"/>
    <col min="44" max="51" width="15.00390625" style="0" customWidth="1"/>
    <col min="52" max="56" width="16.28125" style="0" customWidth="1"/>
    <col min="57" max="57" width="14.8515625" style="0" customWidth="1"/>
    <col min="58" max="58" width="22.00390625" style="0" customWidth="1"/>
    <col min="59" max="62" width="15.00390625" style="0" customWidth="1"/>
    <col min="63" max="63" width="26.421875" style="0" customWidth="1"/>
    <col min="64" max="64" width="23.57421875" style="0" customWidth="1"/>
    <col min="65" max="65" width="27.7109375" style="0" bestFit="1" customWidth="1"/>
    <col min="66" max="66" width="23.421875" style="0" customWidth="1"/>
    <col min="67" max="67" width="27.57421875" style="0" customWidth="1"/>
    <col min="68" max="68" width="25.421875" style="0" bestFit="1" customWidth="1"/>
    <col min="69" max="70" width="16.28125" style="0" customWidth="1"/>
    <col min="71" max="71" width="8.28125" style="0" customWidth="1"/>
    <col min="72" max="72" width="11.00390625" style="0" customWidth="1"/>
    <col min="73" max="73" width="29.8515625" style="0" bestFit="1" customWidth="1"/>
    <col min="74" max="74" width="21.7109375" style="0" bestFit="1" customWidth="1"/>
    <col min="75" max="77" width="15.00390625" style="0" customWidth="1"/>
    <col min="78" max="78" width="26.00390625" style="0" bestFit="1" customWidth="1"/>
    <col min="79" max="79" width="21.8515625" style="0" bestFit="1" customWidth="1"/>
    <col min="80" max="83" width="15.00390625" style="0" customWidth="1"/>
    <col min="84" max="84" width="26.28125" style="0" bestFit="1" customWidth="1"/>
    <col min="85" max="85" width="22.8515625" style="0" bestFit="1" customWidth="1"/>
    <col min="86" max="87" width="15.00390625" style="0" customWidth="1"/>
    <col min="88" max="88" width="27.140625" style="0" customWidth="1"/>
    <col min="89" max="89" width="15.57421875" style="0" bestFit="1" customWidth="1"/>
  </cols>
  <sheetData>
    <row r="1" spans="1:6" ht="12.75">
      <c r="A1" s="16" t="s">
        <v>143</v>
      </c>
      <c r="C1" s="158"/>
      <c r="E1" s="48"/>
      <c r="F1" s="48"/>
    </row>
    <row r="2" spans="5:6" ht="12.75">
      <c r="E2" s="48"/>
      <c r="F2" s="48"/>
    </row>
    <row r="3" spans="1:6" ht="12.75">
      <c r="A3" s="90" t="str">
        <f>+Índice!A10</f>
        <v>PARTE I. AGENTES PARTICIPANTES DEL MERCADO DE VALORES</v>
      </c>
      <c r="E3" s="48"/>
      <c r="F3" s="48"/>
    </row>
    <row r="4" spans="1:6" ht="18">
      <c r="A4" s="45" t="str">
        <f>+Índice!A25</f>
        <v>A. REGISTRO DE TÍTULOS VALORES</v>
      </c>
      <c r="D4"/>
      <c r="E4" s="48"/>
      <c r="F4" s="48"/>
    </row>
    <row r="5" spans="1:6" ht="18">
      <c r="A5" s="45" t="str">
        <f>+Índice!A26&amp;Índice!B26</f>
        <v>A.1. Títulos de Renta Fija (TRF)</v>
      </c>
      <c r="D5"/>
      <c r="E5" s="48"/>
      <c r="F5" s="48"/>
    </row>
    <row r="6" spans="1:6" ht="12.75">
      <c r="A6" t="str">
        <f>+Índice!B27&amp;Índice!C27</f>
        <v>A.1.1. Registro de Títulos</v>
      </c>
      <c r="D6"/>
      <c r="E6" s="48"/>
      <c r="F6" s="48"/>
    </row>
    <row r="7" spans="1:6" ht="12.75">
      <c r="A7" t="str">
        <f>+Índice!C28&amp;Índice!D28</f>
        <v>A.1.1.1. Montos Registrados en Guaraníes desde 01/01/2004 hasta el 31/12/19</v>
      </c>
      <c r="D7"/>
      <c r="E7"/>
      <c r="F7"/>
    </row>
    <row r="8" spans="5:6" ht="12.75" customHeight="1">
      <c r="E8"/>
      <c r="F8"/>
    </row>
    <row r="9" spans="1:10" ht="27.75" customHeight="1">
      <c r="A9" s="234" t="s">
        <v>341</v>
      </c>
      <c r="B9" s="218" t="s">
        <v>355</v>
      </c>
      <c r="C9" s="216" t="s">
        <v>161</v>
      </c>
      <c r="D9" s="228" t="s">
        <v>356</v>
      </c>
      <c r="E9" s="226" t="s">
        <v>673</v>
      </c>
      <c r="F9" s="227" t="s">
        <v>674</v>
      </c>
      <c r="G9" s="217" t="s">
        <v>405</v>
      </c>
      <c r="H9" s="216" t="s">
        <v>1054</v>
      </c>
      <c r="I9" s="230" t="s">
        <v>160</v>
      </c>
      <c r="J9" s="232" t="s">
        <v>146</v>
      </c>
    </row>
    <row r="10" spans="1:10" s="22" customFormat="1" ht="12.75">
      <c r="A10" s="97">
        <v>1</v>
      </c>
      <c r="B10" s="253" t="s">
        <v>358</v>
      </c>
      <c r="C10" s="254" t="s">
        <v>545</v>
      </c>
      <c r="D10" s="240" t="s">
        <v>359</v>
      </c>
      <c r="E10" s="241" t="s">
        <v>675</v>
      </c>
      <c r="F10" s="242">
        <v>11400000000</v>
      </c>
      <c r="G10" s="243" t="s">
        <v>361</v>
      </c>
      <c r="H10" s="243"/>
      <c r="I10" s="214">
        <v>38016</v>
      </c>
      <c r="J10" s="244"/>
    </row>
    <row r="11" spans="1:10" s="51" customFormat="1" ht="12.75">
      <c r="A11" s="97">
        <v>2</v>
      </c>
      <c r="B11" s="51" t="s">
        <v>358</v>
      </c>
      <c r="C11" s="35" t="s">
        <v>545</v>
      </c>
      <c r="D11" s="235" t="s">
        <v>359</v>
      </c>
      <c r="E11" s="50" t="s">
        <v>675</v>
      </c>
      <c r="F11" s="52">
        <v>14000000000</v>
      </c>
      <c r="G11" s="47" t="s">
        <v>362</v>
      </c>
      <c r="H11" s="47"/>
      <c r="I11" s="110">
        <v>38030</v>
      </c>
      <c r="J11" s="245"/>
    </row>
    <row r="12" spans="1:13" s="51" customFormat="1" ht="12.75">
      <c r="A12" s="97">
        <v>3</v>
      </c>
      <c r="B12" s="209" t="s">
        <v>175</v>
      </c>
      <c r="C12" s="108" t="s">
        <v>171</v>
      </c>
      <c r="D12" s="235" t="s">
        <v>359</v>
      </c>
      <c r="E12" s="50" t="s">
        <v>675</v>
      </c>
      <c r="F12" s="52">
        <v>14400000000</v>
      </c>
      <c r="G12" s="47" t="s">
        <v>364</v>
      </c>
      <c r="H12" s="47"/>
      <c r="I12" s="110">
        <v>38163</v>
      </c>
      <c r="J12" s="81"/>
      <c r="L12" s="111"/>
      <c r="M12" s="111"/>
    </row>
    <row r="13" spans="1:13" s="51" customFormat="1" ht="12.75">
      <c r="A13" s="97">
        <v>4</v>
      </c>
      <c r="B13" s="51" t="s">
        <v>343</v>
      </c>
      <c r="C13" s="108" t="s">
        <v>233</v>
      </c>
      <c r="D13" s="235" t="s">
        <v>359</v>
      </c>
      <c r="E13" s="233" t="s">
        <v>675</v>
      </c>
      <c r="F13" s="52">
        <v>1500000000</v>
      </c>
      <c r="G13" s="47" t="s">
        <v>365</v>
      </c>
      <c r="H13" s="47"/>
      <c r="I13" s="110">
        <v>38167</v>
      </c>
      <c r="J13" s="245"/>
      <c r="L13" s="111"/>
      <c r="M13" s="111"/>
    </row>
    <row r="14" spans="1:13" s="51" customFormat="1" ht="12.75">
      <c r="A14" s="97">
        <v>5</v>
      </c>
      <c r="B14" s="51" t="s">
        <v>342</v>
      </c>
      <c r="C14" s="108" t="s">
        <v>230</v>
      </c>
      <c r="D14" s="235" t="s">
        <v>359</v>
      </c>
      <c r="E14" s="233" t="s">
        <v>675</v>
      </c>
      <c r="F14" s="52">
        <v>1500000000</v>
      </c>
      <c r="G14" s="47" t="s">
        <v>366</v>
      </c>
      <c r="H14" s="47"/>
      <c r="I14" s="110">
        <v>38167</v>
      </c>
      <c r="J14" s="245"/>
      <c r="L14" s="111"/>
      <c r="M14" s="111"/>
    </row>
    <row r="15" spans="1:13" s="51" customFormat="1" ht="12.75">
      <c r="A15" s="97">
        <v>6</v>
      </c>
      <c r="B15" s="51" t="s">
        <v>343</v>
      </c>
      <c r="C15" s="108" t="s">
        <v>233</v>
      </c>
      <c r="D15" s="235" t="s">
        <v>359</v>
      </c>
      <c r="E15" s="233" t="s">
        <v>675</v>
      </c>
      <c r="F15" s="52">
        <v>1500000000</v>
      </c>
      <c r="G15" s="47" t="s">
        <v>368</v>
      </c>
      <c r="H15" s="47"/>
      <c r="I15" s="110">
        <v>38251</v>
      </c>
      <c r="J15" s="245"/>
      <c r="L15" s="111"/>
      <c r="M15" s="111"/>
    </row>
    <row r="16" spans="1:13" s="51" customFormat="1" ht="12.75">
      <c r="A16" s="97">
        <v>7</v>
      </c>
      <c r="B16" s="51" t="s">
        <v>271</v>
      </c>
      <c r="C16" s="108" t="s">
        <v>249</v>
      </c>
      <c r="D16" s="235" t="s">
        <v>359</v>
      </c>
      <c r="E16" s="233" t="s">
        <v>675</v>
      </c>
      <c r="F16" s="52">
        <v>2400000000</v>
      </c>
      <c r="G16" s="47" t="s">
        <v>369</v>
      </c>
      <c r="H16" s="47"/>
      <c r="I16" s="110">
        <v>38251</v>
      </c>
      <c r="J16" s="245"/>
      <c r="L16" s="111"/>
      <c r="M16" s="111"/>
    </row>
    <row r="17" spans="1:13" s="51" customFormat="1" ht="12.75">
      <c r="A17" s="97">
        <v>8</v>
      </c>
      <c r="B17" s="51" t="s">
        <v>273</v>
      </c>
      <c r="C17" s="108" t="s">
        <v>172</v>
      </c>
      <c r="D17" s="235" t="s">
        <v>359</v>
      </c>
      <c r="E17" s="233" t="s">
        <v>675</v>
      </c>
      <c r="F17" s="52">
        <v>9450000000</v>
      </c>
      <c r="G17" s="47" t="s">
        <v>371</v>
      </c>
      <c r="H17" s="47"/>
      <c r="I17" s="110">
        <v>38285</v>
      </c>
      <c r="J17" s="245"/>
      <c r="L17" s="111"/>
      <c r="M17" s="111"/>
    </row>
    <row r="18" spans="1:13" s="51" customFormat="1" ht="12.75">
      <c r="A18" s="97">
        <v>9</v>
      </c>
      <c r="B18" s="51" t="s">
        <v>254</v>
      </c>
      <c r="C18" s="108" t="s">
        <v>203</v>
      </c>
      <c r="D18" s="235" t="s">
        <v>359</v>
      </c>
      <c r="E18" s="233" t="s">
        <v>675</v>
      </c>
      <c r="F18" s="52">
        <v>1000000000</v>
      </c>
      <c r="G18" s="47" t="s">
        <v>372</v>
      </c>
      <c r="H18" s="47"/>
      <c r="I18" s="110">
        <v>38285</v>
      </c>
      <c r="J18" s="245"/>
      <c r="L18" s="111"/>
      <c r="M18" s="111"/>
    </row>
    <row r="19" spans="1:10" s="51" customFormat="1" ht="12.75">
      <c r="A19" s="97">
        <v>10</v>
      </c>
      <c r="B19" s="51" t="s">
        <v>345</v>
      </c>
      <c r="C19" s="108" t="s">
        <v>216</v>
      </c>
      <c r="D19" s="235" t="s">
        <v>359</v>
      </c>
      <c r="E19" s="233" t="s">
        <v>675</v>
      </c>
      <c r="F19" s="52">
        <v>10000000000</v>
      </c>
      <c r="G19" s="47" t="s">
        <v>373</v>
      </c>
      <c r="H19" s="47"/>
      <c r="I19" s="110">
        <v>38345</v>
      </c>
      <c r="J19" s="245"/>
    </row>
    <row r="20" spans="1:13" s="22" customFormat="1" ht="12.75">
      <c r="A20" s="97">
        <v>11</v>
      </c>
      <c r="B20" s="46" t="s">
        <v>343</v>
      </c>
      <c r="C20" s="35" t="s">
        <v>233</v>
      </c>
      <c r="D20" s="31" t="s">
        <v>359</v>
      </c>
      <c r="E20" s="50" t="s">
        <v>675</v>
      </c>
      <c r="F20" s="49">
        <v>1200000000</v>
      </c>
      <c r="G20" s="23" t="s">
        <v>374</v>
      </c>
      <c r="H20" s="23"/>
      <c r="I20" s="93">
        <v>38357</v>
      </c>
      <c r="J20" s="81"/>
      <c r="L20" s="101"/>
      <c r="M20" s="101"/>
    </row>
    <row r="21" spans="1:13" s="22" customFormat="1" ht="12.75">
      <c r="A21" s="97">
        <v>12</v>
      </c>
      <c r="B21" s="22" t="s">
        <v>342</v>
      </c>
      <c r="C21" s="23" t="s">
        <v>230</v>
      </c>
      <c r="D21" s="31" t="s">
        <v>359</v>
      </c>
      <c r="E21" s="50" t="s">
        <v>675</v>
      </c>
      <c r="F21" s="49">
        <v>1000000000</v>
      </c>
      <c r="G21" s="23" t="s">
        <v>375</v>
      </c>
      <c r="H21" s="23"/>
      <c r="I21" s="93">
        <v>38469</v>
      </c>
      <c r="J21" s="81"/>
      <c r="L21" s="101"/>
      <c r="M21" s="101"/>
    </row>
    <row r="22" spans="1:13" s="22" customFormat="1" ht="12.75">
      <c r="A22" s="97">
        <v>13</v>
      </c>
      <c r="B22" s="22" t="s">
        <v>348</v>
      </c>
      <c r="C22" s="23" t="s">
        <v>227</v>
      </c>
      <c r="D22" s="31" t="s">
        <v>359</v>
      </c>
      <c r="E22" s="50" t="s">
        <v>675</v>
      </c>
      <c r="F22" s="49">
        <v>700000000</v>
      </c>
      <c r="G22" s="23" t="s">
        <v>376</v>
      </c>
      <c r="H22" s="23"/>
      <c r="I22" s="93">
        <v>38495</v>
      </c>
      <c r="J22" s="81"/>
      <c r="L22" s="101"/>
      <c r="M22" s="101"/>
    </row>
    <row r="23" spans="1:10" s="22" customFormat="1" ht="12.75">
      <c r="A23" s="97">
        <v>14</v>
      </c>
      <c r="B23" s="22" t="s">
        <v>343</v>
      </c>
      <c r="C23" s="23" t="s">
        <v>233</v>
      </c>
      <c r="D23" s="31" t="s">
        <v>359</v>
      </c>
      <c r="E23" s="50" t="s">
        <v>675</v>
      </c>
      <c r="F23" s="49">
        <v>3000000000</v>
      </c>
      <c r="G23" s="23" t="s">
        <v>377</v>
      </c>
      <c r="H23" s="23"/>
      <c r="I23" s="93">
        <v>38504</v>
      </c>
      <c r="J23" s="81"/>
    </row>
    <row r="24" spans="1:13" s="22" customFormat="1" ht="12.75">
      <c r="A24" s="97">
        <v>15</v>
      </c>
      <c r="B24" s="22" t="s">
        <v>351</v>
      </c>
      <c r="C24" s="23" t="s">
        <v>178</v>
      </c>
      <c r="D24" s="31" t="s">
        <v>359</v>
      </c>
      <c r="E24" s="50" t="s">
        <v>675</v>
      </c>
      <c r="F24" s="49">
        <v>1300000000</v>
      </c>
      <c r="G24" s="23" t="s">
        <v>381</v>
      </c>
      <c r="H24" s="23"/>
      <c r="I24" s="93">
        <v>38511</v>
      </c>
      <c r="J24" s="81"/>
      <c r="L24" s="101"/>
      <c r="M24" s="101"/>
    </row>
    <row r="25" spans="1:13" s="22" customFormat="1" ht="12.75">
      <c r="A25" s="97">
        <v>16</v>
      </c>
      <c r="B25" s="22" t="s">
        <v>348</v>
      </c>
      <c r="C25" s="23" t="s">
        <v>227</v>
      </c>
      <c r="D25" s="31" t="s">
        <v>359</v>
      </c>
      <c r="E25" s="50" t="s">
        <v>675</v>
      </c>
      <c r="F25" s="49">
        <v>750000000</v>
      </c>
      <c r="G25" s="34" t="s">
        <v>382</v>
      </c>
      <c r="H25" s="34"/>
      <c r="I25" s="93">
        <v>38555</v>
      </c>
      <c r="J25" s="81"/>
      <c r="L25" s="101"/>
      <c r="M25" s="101"/>
    </row>
    <row r="26" spans="1:13" s="22" customFormat="1" ht="12.75">
      <c r="A26" s="97">
        <v>17</v>
      </c>
      <c r="B26" s="22" t="s">
        <v>257</v>
      </c>
      <c r="C26" s="23" t="s">
        <v>209</v>
      </c>
      <c r="D26" s="31" t="s">
        <v>359</v>
      </c>
      <c r="E26" s="50" t="s">
        <v>675</v>
      </c>
      <c r="F26" s="49">
        <v>20000000000</v>
      </c>
      <c r="G26" s="34" t="s">
        <v>383</v>
      </c>
      <c r="H26" s="34"/>
      <c r="I26" s="93">
        <v>38573</v>
      </c>
      <c r="J26" s="81"/>
      <c r="L26" s="101"/>
      <c r="M26" s="101"/>
    </row>
    <row r="27" spans="1:13" s="22" customFormat="1" ht="12.75">
      <c r="A27" s="97">
        <v>18</v>
      </c>
      <c r="B27" s="46" t="s">
        <v>186</v>
      </c>
      <c r="C27" s="35" t="s">
        <v>185</v>
      </c>
      <c r="D27" s="23" t="s">
        <v>359</v>
      </c>
      <c r="E27" s="236" t="s">
        <v>675</v>
      </c>
      <c r="F27" s="112">
        <v>10000000000</v>
      </c>
      <c r="G27" s="34" t="s">
        <v>184</v>
      </c>
      <c r="H27" s="34"/>
      <c r="I27" s="93">
        <v>38594</v>
      </c>
      <c r="J27" s="81"/>
      <c r="L27" s="101"/>
      <c r="M27" s="101"/>
    </row>
    <row r="28" spans="1:13" s="22" customFormat="1" ht="12.75">
      <c r="A28" s="97">
        <v>19</v>
      </c>
      <c r="B28" s="46" t="s">
        <v>153</v>
      </c>
      <c r="C28" s="35" t="s">
        <v>188</v>
      </c>
      <c r="D28" s="31" t="s">
        <v>359</v>
      </c>
      <c r="E28" s="50" t="s">
        <v>675</v>
      </c>
      <c r="F28" s="49">
        <v>600000000</v>
      </c>
      <c r="G28" s="34" t="s">
        <v>385</v>
      </c>
      <c r="H28" s="34"/>
      <c r="I28" s="93">
        <v>38642</v>
      </c>
      <c r="J28" s="81"/>
      <c r="L28" s="101"/>
      <c r="M28" s="101"/>
    </row>
    <row r="29" spans="1:13" s="22" customFormat="1" ht="12.75">
      <c r="A29" s="97">
        <v>20</v>
      </c>
      <c r="B29" s="46" t="s">
        <v>386</v>
      </c>
      <c r="C29" s="35" t="s">
        <v>230</v>
      </c>
      <c r="D29" s="31" t="s">
        <v>359</v>
      </c>
      <c r="E29" s="50" t="s">
        <v>675</v>
      </c>
      <c r="F29" s="49">
        <v>1000000000</v>
      </c>
      <c r="G29" s="34" t="s">
        <v>387</v>
      </c>
      <c r="H29" s="34"/>
      <c r="I29" s="93">
        <v>38652</v>
      </c>
      <c r="J29" s="81"/>
      <c r="L29" s="101"/>
      <c r="M29" s="101"/>
    </row>
    <row r="30" spans="1:13" s="22" customFormat="1" ht="12.75">
      <c r="A30" s="97">
        <v>21</v>
      </c>
      <c r="B30" s="46" t="s">
        <v>258</v>
      </c>
      <c r="C30" s="35" t="s">
        <v>212</v>
      </c>
      <c r="D30" s="31" t="s">
        <v>359</v>
      </c>
      <c r="E30" s="50" t="s">
        <v>675</v>
      </c>
      <c r="F30" s="49">
        <v>2000000000</v>
      </c>
      <c r="G30" s="34" t="s">
        <v>388</v>
      </c>
      <c r="H30" s="34"/>
      <c r="I30" s="93">
        <v>38688</v>
      </c>
      <c r="J30" s="81"/>
      <c r="L30" s="101"/>
      <c r="M30" s="101"/>
    </row>
    <row r="31" spans="1:13" s="22" customFormat="1" ht="12.75">
      <c r="A31" s="97">
        <v>22</v>
      </c>
      <c r="B31" s="24" t="s">
        <v>343</v>
      </c>
      <c r="C31" s="35" t="s">
        <v>233</v>
      </c>
      <c r="D31" s="31" t="s">
        <v>359</v>
      </c>
      <c r="E31" s="50" t="s">
        <v>675</v>
      </c>
      <c r="F31" s="49">
        <v>3000000000</v>
      </c>
      <c r="G31" s="34" t="s">
        <v>389</v>
      </c>
      <c r="H31" s="34"/>
      <c r="I31" s="93">
        <v>38688</v>
      </c>
      <c r="J31" s="81"/>
      <c r="L31" s="101"/>
      <c r="M31" s="101"/>
    </row>
    <row r="32" spans="1:10" s="22" customFormat="1" ht="12.75">
      <c r="A32" s="97">
        <v>23</v>
      </c>
      <c r="B32" s="46" t="s">
        <v>274</v>
      </c>
      <c r="C32" s="35" t="s">
        <v>251</v>
      </c>
      <c r="D32" s="31" t="s">
        <v>394</v>
      </c>
      <c r="E32" s="50" t="s">
        <v>675</v>
      </c>
      <c r="F32" s="49">
        <v>1200000000</v>
      </c>
      <c r="G32" s="34" t="s">
        <v>395</v>
      </c>
      <c r="H32" s="34"/>
      <c r="I32" s="93">
        <v>38693</v>
      </c>
      <c r="J32" s="81"/>
    </row>
    <row r="33" spans="1:13" s="22" customFormat="1" ht="12.75">
      <c r="A33" s="97">
        <v>24</v>
      </c>
      <c r="B33" s="46" t="s">
        <v>254</v>
      </c>
      <c r="C33" s="35" t="s">
        <v>203</v>
      </c>
      <c r="D33" s="31" t="s">
        <v>394</v>
      </c>
      <c r="E33" s="50" t="s">
        <v>675</v>
      </c>
      <c r="F33" s="49">
        <v>3000000000</v>
      </c>
      <c r="G33" s="34" t="s">
        <v>396</v>
      </c>
      <c r="H33" s="34"/>
      <c r="I33" s="93">
        <v>38702</v>
      </c>
      <c r="J33" s="81"/>
      <c r="L33" s="101"/>
      <c r="M33" s="101"/>
    </row>
    <row r="34" spans="1:13" s="22" customFormat="1" ht="12.75">
      <c r="A34" s="97">
        <v>25</v>
      </c>
      <c r="B34" s="24" t="s">
        <v>175</v>
      </c>
      <c r="C34" s="35" t="s">
        <v>171</v>
      </c>
      <c r="D34" s="31" t="s">
        <v>394</v>
      </c>
      <c r="E34" s="50" t="s">
        <v>675</v>
      </c>
      <c r="F34" s="49">
        <v>7850000000</v>
      </c>
      <c r="G34" s="34" t="s">
        <v>397</v>
      </c>
      <c r="H34" s="34"/>
      <c r="I34" s="93">
        <v>38702</v>
      </c>
      <c r="J34" s="81"/>
      <c r="L34" s="101"/>
      <c r="M34" s="101"/>
    </row>
    <row r="35" spans="1:13" s="22" customFormat="1" ht="12.75">
      <c r="A35" s="97">
        <v>26</v>
      </c>
      <c r="B35" s="21" t="s">
        <v>298</v>
      </c>
      <c r="C35" s="35" t="s">
        <v>302</v>
      </c>
      <c r="D35" s="23" t="s">
        <v>394</v>
      </c>
      <c r="E35" s="237" t="s">
        <v>675</v>
      </c>
      <c r="F35" s="113">
        <v>612000000</v>
      </c>
      <c r="G35" s="34" t="s">
        <v>305</v>
      </c>
      <c r="H35" s="34"/>
      <c r="I35" s="93">
        <v>38719</v>
      </c>
      <c r="J35" s="81"/>
      <c r="L35" s="101"/>
      <c r="M35" s="101"/>
    </row>
    <row r="36" spans="1:13" s="22" customFormat="1" ht="12.75">
      <c r="A36" s="97">
        <v>27</v>
      </c>
      <c r="B36" s="46" t="s">
        <v>348</v>
      </c>
      <c r="C36" s="35" t="s">
        <v>227</v>
      </c>
      <c r="D36" s="23" t="s">
        <v>394</v>
      </c>
      <c r="E36" s="236" t="s">
        <v>675</v>
      </c>
      <c r="F36" s="112">
        <v>1000000000</v>
      </c>
      <c r="G36" s="34" t="s">
        <v>119</v>
      </c>
      <c r="H36" s="34"/>
      <c r="I36" s="93">
        <v>38734</v>
      </c>
      <c r="J36" s="81"/>
      <c r="L36" s="101"/>
      <c r="M36" s="101"/>
    </row>
    <row r="37" spans="1:10" s="22" customFormat="1" ht="12.75">
      <c r="A37" s="97">
        <v>28</v>
      </c>
      <c r="B37" s="46" t="s">
        <v>344</v>
      </c>
      <c r="C37" s="35" t="s">
        <v>545</v>
      </c>
      <c r="D37" s="23" t="s">
        <v>394</v>
      </c>
      <c r="E37" s="238" t="s">
        <v>675</v>
      </c>
      <c r="F37" s="48">
        <v>23000000000</v>
      </c>
      <c r="G37" s="34" t="s">
        <v>399</v>
      </c>
      <c r="H37" s="34"/>
      <c r="I37" s="93">
        <v>38757</v>
      </c>
      <c r="J37" s="81"/>
    </row>
    <row r="38" spans="1:13" s="22" customFormat="1" ht="12.75">
      <c r="A38" s="97">
        <v>29</v>
      </c>
      <c r="B38" s="46" t="s">
        <v>175</v>
      </c>
      <c r="C38" s="35" t="s">
        <v>171</v>
      </c>
      <c r="D38" s="23" t="s">
        <v>394</v>
      </c>
      <c r="E38" s="238" t="s">
        <v>675</v>
      </c>
      <c r="F38" s="48">
        <v>7000000000</v>
      </c>
      <c r="G38" s="34" t="s">
        <v>120</v>
      </c>
      <c r="H38" s="34"/>
      <c r="I38" s="93">
        <v>38782</v>
      </c>
      <c r="J38" s="81"/>
      <c r="L38" s="101"/>
      <c r="M38" s="101"/>
    </row>
    <row r="39" spans="1:13" s="22" customFormat="1" ht="12.75">
      <c r="A39" s="97">
        <v>30</v>
      </c>
      <c r="B39" s="46" t="s">
        <v>257</v>
      </c>
      <c r="C39" s="35" t="s">
        <v>209</v>
      </c>
      <c r="D39" s="23" t="s">
        <v>394</v>
      </c>
      <c r="E39" s="238" t="s">
        <v>675</v>
      </c>
      <c r="F39" s="48">
        <v>16000000000</v>
      </c>
      <c r="G39" s="34" t="s">
        <v>121</v>
      </c>
      <c r="H39" s="34"/>
      <c r="I39" s="93">
        <v>38803</v>
      </c>
      <c r="J39" s="81"/>
      <c r="L39" s="101"/>
      <c r="M39" s="101"/>
    </row>
    <row r="40" spans="1:13" s="22" customFormat="1" ht="12.75">
      <c r="A40" s="97">
        <v>31</v>
      </c>
      <c r="B40" s="24" t="s">
        <v>271</v>
      </c>
      <c r="C40" s="35" t="s">
        <v>249</v>
      </c>
      <c r="D40" s="23" t="s">
        <v>394</v>
      </c>
      <c r="E40" s="238" t="s">
        <v>675</v>
      </c>
      <c r="F40" s="48">
        <v>4880000000</v>
      </c>
      <c r="G40" s="34" t="s">
        <v>401</v>
      </c>
      <c r="H40" s="34"/>
      <c r="I40" s="93">
        <v>38814</v>
      </c>
      <c r="J40" s="81"/>
      <c r="L40" s="101"/>
      <c r="M40" s="101"/>
    </row>
    <row r="41" spans="1:13" s="22" customFormat="1" ht="12.75">
      <c r="A41" s="97">
        <v>32</v>
      </c>
      <c r="B41" s="46" t="s">
        <v>265</v>
      </c>
      <c r="C41" s="35" t="s">
        <v>232</v>
      </c>
      <c r="D41" s="23" t="s">
        <v>394</v>
      </c>
      <c r="E41" s="238" t="s">
        <v>675</v>
      </c>
      <c r="F41" s="48">
        <v>3000000000</v>
      </c>
      <c r="G41" s="34" t="s">
        <v>124</v>
      </c>
      <c r="H41" s="34"/>
      <c r="I41" s="93">
        <v>38854</v>
      </c>
      <c r="J41" s="81"/>
      <c r="L41" s="101"/>
      <c r="M41" s="101"/>
    </row>
    <row r="42" spans="1:13" s="22" customFormat="1" ht="12.75">
      <c r="A42" s="97">
        <v>33</v>
      </c>
      <c r="B42" s="46" t="s">
        <v>342</v>
      </c>
      <c r="C42" s="35" t="s">
        <v>230</v>
      </c>
      <c r="D42" s="23" t="s">
        <v>394</v>
      </c>
      <c r="E42" s="238" t="s">
        <v>675</v>
      </c>
      <c r="F42" s="48">
        <v>1100000000</v>
      </c>
      <c r="G42" s="34" t="s">
        <v>129</v>
      </c>
      <c r="H42" s="34"/>
      <c r="I42" s="93">
        <v>38898</v>
      </c>
      <c r="J42" s="81"/>
      <c r="L42" s="101"/>
      <c r="M42" s="101"/>
    </row>
    <row r="43" spans="1:13" s="22" customFormat="1" ht="12.75">
      <c r="A43" s="97">
        <v>34</v>
      </c>
      <c r="B43" s="24" t="s">
        <v>343</v>
      </c>
      <c r="C43" s="35" t="s">
        <v>233</v>
      </c>
      <c r="D43" s="23" t="s">
        <v>394</v>
      </c>
      <c r="E43" s="238" t="s">
        <v>675</v>
      </c>
      <c r="F43" s="48">
        <v>6000000000</v>
      </c>
      <c r="G43" s="34" t="s">
        <v>402</v>
      </c>
      <c r="H43" s="34"/>
      <c r="I43" s="93">
        <v>38901</v>
      </c>
      <c r="J43" s="81"/>
      <c r="L43" s="101"/>
      <c r="M43" s="101"/>
    </row>
    <row r="44" spans="1:10" s="12" customFormat="1" ht="12.75">
      <c r="A44" s="97">
        <v>35</v>
      </c>
      <c r="B44" s="46" t="s">
        <v>265</v>
      </c>
      <c r="C44" s="35" t="s">
        <v>232</v>
      </c>
      <c r="D44" s="23" t="s">
        <v>394</v>
      </c>
      <c r="E44" s="238" t="s">
        <v>675</v>
      </c>
      <c r="F44" s="48">
        <v>20000000000</v>
      </c>
      <c r="G44" s="34" t="s">
        <v>407</v>
      </c>
      <c r="H44" s="34"/>
      <c r="I44" s="96">
        <v>38972</v>
      </c>
      <c r="J44" s="81"/>
    </row>
    <row r="45" spans="1:10" s="12" customFormat="1" ht="12.75">
      <c r="A45" s="97">
        <v>36</v>
      </c>
      <c r="B45" s="46" t="s">
        <v>410</v>
      </c>
      <c r="C45" s="35" t="s">
        <v>670</v>
      </c>
      <c r="D45" s="23" t="s">
        <v>394</v>
      </c>
      <c r="E45" s="238" t="s">
        <v>675</v>
      </c>
      <c r="F45" s="48">
        <v>3000000000</v>
      </c>
      <c r="G45" s="34" t="s">
        <v>411</v>
      </c>
      <c r="H45" s="34"/>
      <c r="I45" s="96">
        <v>39038</v>
      </c>
      <c r="J45" s="81"/>
    </row>
    <row r="46" spans="1:13" s="12" customFormat="1" ht="12.75">
      <c r="A46" s="97">
        <v>37</v>
      </c>
      <c r="B46" s="46" t="s">
        <v>298</v>
      </c>
      <c r="C46" s="35" t="s">
        <v>302</v>
      </c>
      <c r="D46" s="23" t="s">
        <v>394</v>
      </c>
      <c r="E46" s="238" t="s">
        <v>675</v>
      </c>
      <c r="F46" s="48">
        <v>2000000000</v>
      </c>
      <c r="G46" s="34" t="s">
        <v>409</v>
      </c>
      <c r="H46" s="34"/>
      <c r="I46" s="96">
        <v>39044</v>
      </c>
      <c r="J46" s="81"/>
      <c r="L46" s="101"/>
      <c r="M46" s="101"/>
    </row>
    <row r="47" spans="1:10" s="12" customFormat="1" ht="12.75">
      <c r="A47" s="97">
        <v>38</v>
      </c>
      <c r="B47" s="46" t="s">
        <v>412</v>
      </c>
      <c r="C47" s="35" t="s">
        <v>685</v>
      </c>
      <c r="D47" s="23" t="s">
        <v>413</v>
      </c>
      <c r="E47" s="238" t="s">
        <v>675</v>
      </c>
      <c r="F47" s="48">
        <v>5500000000</v>
      </c>
      <c r="G47" s="34" t="s">
        <v>131</v>
      </c>
      <c r="H47" s="34"/>
      <c r="I47" s="96">
        <v>39069</v>
      </c>
      <c r="J47" s="81"/>
    </row>
    <row r="48" spans="1:10" s="12" customFormat="1" ht="12.75">
      <c r="A48" s="97">
        <v>39</v>
      </c>
      <c r="B48" s="22" t="s">
        <v>154</v>
      </c>
      <c r="C48" s="23" t="s">
        <v>303</v>
      </c>
      <c r="D48" s="23" t="s">
        <v>394</v>
      </c>
      <c r="E48" s="210" t="s">
        <v>675</v>
      </c>
      <c r="F48" s="101">
        <v>2500000000</v>
      </c>
      <c r="G48" s="23" t="s">
        <v>283</v>
      </c>
      <c r="H48" s="23"/>
      <c r="I48" s="93">
        <v>39161</v>
      </c>
      <c r="J48" s="81"/>
    </row>
    <row r="49" spans="1:10" s="12" customFormat="1" ht="12.75">
      <c r="A49" s="97">
        <v>40</v>
      </c>
      <c r="B49" s="22" t="s">
        <v>342</v>
      </c>
      <c r="C49" s="23" t="s">
        <v>230</v>
      </c>
      <c r="D49" s="23" t="s">
        <v>394</v>
      </c>
      <c r="E49" s="121" t="s">
        <v>675</v>
      </c>
      <c r="F49" s="101">
        <v>1000000000</v>
      </c>
      <c r="G49" s="23" t="s">
        <v>284</v>
      </c>
      <c r="H49" s="23"/>
      <c r="I49" s="93">
        <v>39191</v>
      </c>
      <c r="J49" s="81"/>
    </row>
    <row r="50" spans="1:10" s="12" customFormat="1" ht="12.75">
      <c r="A50" s="97">
        <v>41</v>
      </c>
      <c r="B50" s="22" t="s">
        <v>257</v>
      </c>
      <c r="C50" s="23" t="s">
        <v>209</v>
      </c>
      <c r="D50" s="23" t="s">
        <v>394</v>
      </c>
      <c r="E50" s="121" t="s">
        <v>675</v>
      </c>
      <c r="F50" s="101">
        <v>10000000000</v>
      </c>
      <c r="G50" s="23" t="s">
        <v>285</v>
      </c>
      <c r="H50" s="23"/>
      <c r="I50" s="93">
        <v>39199</v>
      </c>
      <c r="J50" s="81"/>
    </row>
    <row r="51" spans="1:10" s="12" customFormat="1" ht="12.75">
      <c r="A51" s="97">
        <v>42</v>
      </c>
      <c r="B51" s="22" t="s">
        <v>255</v>
      </c>
      <c r="C51" s="23" t="s">
        <v>207</v>
      </c>
      <c r="D51" s="23" t="s">
        <v>394</v>
      </c>
      <c r="E51" s="121" t="s">
        <v>675</v>
      </c>
      <c r="F51" s="101">
        <v>4700000000</v>
      </c>
      <c r="G51" s="23" t="s">
        <v>288</v>
      </c>
      <c r="H51" s="23"/>
      <c r="I51" s="93">
        <v>39261</v>
      </c>
      <c r="J51" s="81"/>
    </row>
    <row r="52" spans="1:10" s="12" customFormat="1" ht="12.75">
      <c r="A52" s="97">
        <v>43</v>
      </c>
      <c r="B52" s="22" t="s">
        <v>74</v>
      </c>
      <c r="C52" s="23" t="s">
        <v>686</v>
      </c>
      <c r="D52" s="23" t="s">
        <v>394</v>
      </c>
      <c r="E52" s="50" t="s">
        <v>675</v>
      </c>
      <c r="F52" s="49">
        <v>1300000000</v>
      </c>
      <c r="G52" s="23" t="s">
        <v>76</v>
      </c>
      <c r="H52" s="23"/>
      <c r="I52" s="93">
        <v>39262</v>
      </c>
      <c r="J52" s="81"/>
    </row>
    <row r="53" spans="1:10" s="12" customFormat="1" ht="12.75">
      <c r="A53" s="97">
        <v>44</v>
      </c>
      <c r="B53" s="22" t="s">
        <v>197</v>
      </c>
      <c r="C53" s="23" t="s">
        <v>200</v>
      </c>
      <c r="D53" s="23" t="s">
        <v>394</v>
      </c>
      <c r="E53" s="121" t="s">
        <v>675</v>
      </c>
      <c r="F53" s="101">
        <v>15000000000</v>
      </c>
      <c r="G53" s="23" t="s">
        <v>282</v>
      </c>
      <c r="H53" s="23"/>
      <c r="I53" s="93">
        <v>39322</v>
      </c>
      <c r="J53" s="81"/>
    </row>
    <row r="54" spans="1:10" s="12" customFormat="1" ht="12.75">
      <c r="A54" s="97">
        <v>45</v>
      </c>
      <c r="B54" s="22" t="s">
        <v>348</v>
      </c>
      <c r="C54" s="23" t="s">
        <v>227</v>
      </c>
      <c r="D54" s="23" t="s">
        <v>394</v>
      </c>
      <c r="E54" s="50" t="s">
        <v>675</v>
      </c>
      <c r="F54" s="49">
        <v>5000000000</v>
      </c>
      <c r="G54" s="23" t="s">
        <v>292</v>
      </c>
      <c r="H54" s="23"/>
      <c r="I54" s="93">
        <v>39356</v>
      </c>
      <c r="J54" s="81"/>
    </row>
    <row r="55" spans="1:10" s="12" customFormat="1" ht="12.75">
      <c r="A55" s="97">
        <v>46</v>
      </c>
      <c r="B55" s="22" t="s">
        <v>342</v>
      </c>
      <c r="C55" s="23" t="s">
        <v>230</v>
      </c>
      <c r="D55" s="23" t="s">
        <v>394</v>
      </c>
      <c r="E55" s="50" t="s">
        <v>675</v>
      </c>
      <c r="F55" s="49">
        <v>1400000000</v>
      </c>
      <c r="G55" s="23" t="s">
        <v>293</v>
      </c>
      <c r="H55" s="23"/>
      <c r="I55" s="93">
        <v>39359</v>
      </c>
      <c r="J55" s="81"/>
    </row>
    <row r="56" spans="1:10" s="12" customFormat="1" ht="12.75">
      <c r="A56" s="97">
        <v>47</v>
      </c>
      <c r="B56" s="22" t="s">
        <v>424</v>
      </c>
      <c r="C56" s="23" t="s">
        <v>452</v>
      </c>
      <c r="D56" s="23" t="s">
        <v>394</v>
      </c>
      <c r="E56" s="50" t="s">
        <v>675</v>
      </c>
      <c r="F56" s="49">
        <v>5000000000</v>
      </c>
      <c r="G56" s="23" t="s">
        <v>294</v>
      </c>
      <c r="H56" s="23"/>
      <c r="I56" s="93">
        <v>39373</v>
      </c>
      <c r="J56" s="81"/>
    </row>
    <row r="57" spans="1:10" s="12" customFormat="1" ht="12.75">
      <c r="A57" s="97">
        <v>48</v>
      </c>
      <c r="B57" s="22" t="s">
        <v>354</v>
      </c>
      <c r="C57" s="23" t="s">
        <v>449</v>
      </c>
      <c r="D57" s="23" t="s">
        <v>394</v>
      </c>
      <c r="E57" s="50" t="s">
        <v>675</v>
      </c>
      <c r="F57" s="49">
        <v>600000000</v>
      </c>
      <c r="G57" s="23" t="s">
        <v>296</v>
      </c>
      <c r="H57" s="23"/>
      <c r="I57" s="93">
        <v>39414</v>
      </c>
      <c r="J57" s="81"/>
    </row>
    <row r="58" spans="1:10" s="12" customFormat="1" ht="12.75">
      <c r="A58" s="97">
        <v>49</v>
      </c>
      <c r="B58" s="22" t="s">
        <v>344</v>
      </c>
      <c r="C58" s="23" t="s">
        <v>545</v>
      </c>
      <c r="D58" s="23" t="s">
        <v>394</v>
      </c>
      <c r="E58" s="50" t="s">
        <v>675</v>
      </c>
      <c r="F58" s="49">
        <v>20000000000</v>
      </c>
      <c r="G58" s="23" t="s">
        <v>297</v>
      </c>
      <c r="H58" s="23"/>
      <c r="I58" s="93">
        <v>39422</v>
      </c>
      <c r="J58" s="81"/>
    </row>
    <row r="59" spans="1:10" s="12" customFormat="1" ht="12.75">
      <c r="A59" s="97">
        <v>50</v>
      </c>
      <c r="B59" s="22" t="s">
        <v>298</v>
      </c>
      <c r="C59" s="23" t="s">
        <v>302</v>
      </c>
      <c r="D59" s="23" t="s">
        <v>394</v>
      </c>
      <c r="E59" s="50" t="s">
        <v>675</v>
      </c>
      <c r="F59" s="49">
        <v>3000000000</v>
      </c>
      <c r="G59" s="23" t="s">
        <v>295</v>
      </c>
      <c r="H59" s="23"/>
      <c r="I59" s="93">
        <v>39428</v>
      </c>
      <c r="J59" s="81"/>
    </row>
    <row r="60" spans="1:11" s="130" customFormat="1" ht="12.75">
      <c r="A60" s="97">
        <v>51</v>
      </c>
      <c r="B60" s="53" t="s">
        <v>678</v>
      </c>
      <c r="C60" s="97" t="s">
        <v>690</v>
      </c>
      <c r="D60" s="23" t="s">
        <v>413</v>
      </c>
      <c r="E60" s="255" t="s">
        <v>675</v>
      </c>
      <c r="F60" s="163">
        <v>6300000000</v>
      </c>
      <c r="G60" s="133" t="s">
        <v>429</v>
      </c>
      <c r="H60" s="133"/>
      <c r="I60" s="155">
        <v>39456</v>
      </c>
      <c r="J60" s="246"/>
      <c r="K60" s="157"/>
    </row>
    <row r="61" spans="1:11" s="130" customFormat="1" ht="12.75">
      <c r="A61" s="97">
        <v>52</v>
      </c>
      <c r="B61" s="118" t="s">
        <v>344</v>
      </c>
      <c r="C61" s="97" t="s">
        <v>545</v>
      </c>
      <c r="D61" s="97" t="s">
        <v>394</v>
      </c>
      <c r="E61" s="175" t="s">
        <v>675</v>
      </c>
      <c r="F61" s="117">
        <v>23000000000</v>
      </c>
      <c r="G61" s="133" t="s">
        <v>430</v>
      </c>
      <c r="H61" s="133"/>
      <c r="I61" s="155">
        <v>39489</v>
      </c>
      <c r="J61" s="246"/>
      <c r="K61" s="157"/>
    </row>
    <row r="62" spans="1:11" s="130" customFormat="1" ht="12.75">
      <c r="A62" s="97">
        <v>53</v>
      </c>
      <c r="B62" s="43" t="s">
        <v>108</v>
      </c>
      <c r="C62" s="97" t="s">
        <v>447</v>
      </c>
      <c r="D62" s="97" t="s">
        <v>394</v>
      </c>
      <c r="E62" s="175" t="s">
        <v>675</v>
      </c>
      <c r="F62" s="117">
        <v>2500000000</v>
      </c>
      <c r="G62" s="133" t="s">
        <v>110</v>
      </c>
      <c r="H62" s="133"/>
      <c r="I62" s="155">
        <v>39490</v>
      </c>
      <c r="J62" s="246"/>
      <c r="K62" s="157"/>
    </row>
    <row r="63" spans="1:11" s="130" customFormat="1" ht="12.75">
      <c r="A63" s="97">
        <v>54</v>
      </c>
      <c r="B63" s="118" t="s">
        <v>154</v>
      </c>
      <c r="C63" s="97" t="s">
        <v>303</v>
      </c>
      <c r="D63" s="97" t="s">
        <v>394</v>
      </c>
      <c r="E63" s="175" t="s">
        <v>675</v>
      </c>
      <c r="F63" s="117">
        <v>2500000000</v>
      </c>
      <c r="G63" s="133" t="s">
        <v>431</v>
      </c>
      <c r="H63" s="133"/>
      <c r="I63" s="155">
        <v>39497</v>
      </c>
      <c r="J63" s="246"/>
      <c r="K63" s="157"/>
    </row>
    <row r="64" spans="1:11" s="130" customFormat="1" ht="12.75">
      <c r="A64" s="97">
        <v>55</v>
      </c>
      <c r="B64" s="118" t="s">
        <v>679</v>
      </c>
      <c r="C64" s="97" t="s">
        <v>691</v>
      </c>
      <c r="D64" s="23" t="s">
        <v>413</v>
      </c>
      <c r="E64" s="255" t="s">
        <v>675</v>
      </c>
      <c r="F64" s="163">
        <v>6300000000</v>
      </c>
      <c r="G64" s="133" t="s">
        <v>432</v>
      </c>
      <c r="H64" s="133"/>
      <c r="I64" s="155">
        <v>39506</v>
      </c>
      <c r="J64" s="246"/>
      <c r="K64" s="157"/>
    </row>
    <row r="65" spans="1:11" s="130" customFormat="1" ht="12.75">
      <c r="A65" s="97">
        <v>56</v>
      </c>
      <c r="B65" s="118" t="s">
        <v>354</v>
      </c>
      <c r="C65" s="97" t="s">
        <v>449</v>
      </c>
      <c r="D65" s="97" t="s">
        <v>394</v>
      </c>
      <c r="E65" s="255" t="s">
        <v>675</v>
      </c>
      <c r="F65" s="163">
        <v>1000000000</v>
      </c>
      <c r="G65" s="133" t="s">
        <v>433</v>
      </c>
      <c r="H65" s="133"/>
      <c r="I65" s="155">
        <v>39540</v>
      </c>
      <c r="J65" s="246"/>
      <c r="K65" s="157"/>
    </row>
    <row r="66" spans="1:11" s="130" customFormat="1" ht="12.75">
      <c r="A66" s="97">
        <v>57</v>
      </c>
      <c r="B66" s="118" t="s">
        <v>116</v>
      </c>
      <c r="C66" s="97" t="s">
        <v>177</v>
      </c>
      <c r="D66" s="97" t="s">
        <v>394</v>
      </c>
      <c r="E66" s="255" t="s">
        <v>675</v>
      </c>
      <c r="F66" s="163">
        <v>7000000000</v>
      </c>
      <c r="G66" s="133" t="s">
        <v>434</v>
      </c>
      <c r="H66" s="133"/>
      <c r="I66" s="155">
        <v>39546</v>
      </c>
      <c r="J66" s="246"/>
      <c r="K66" s="157"/>
    </row>
    <row r="67" spans="1:11" s="130" customFormat="1" ht="12.75">
      <c r="A67" s="97">
        <v>58</v>
      </c>
      <c r="B67" s="118" t="s">
        <v>257</v>
      </c>
      <c r="C67" s="97" t="s">
        <v>209</v>
      </c>
      <c r="D67" s="97" t="s">
        <v>394</v>
      </c>
      <c r="E67" s="255" t="s">
        <v>675</v>
      </c>
      <c r="F67" s="163">
        <v>40000000000</v>
      </c>
      <c r="G67" s="133" t="s">
        <v>435</v>
      </c>
      <c r="H67" s="133"/>
      <c r="I67" s="155">
        <v>39546</v>
      </c>
      <c r="J67" s="246"/>
      <c r="K67" s="157"/>
    </row>
    <row r="68" spans="1:11" s="130" customFormat="1" ht="12.75">
      <c r="A68" s="97">
        <v>59</v>
      </c>
      <c r="B68" s="118" t="s">
        <v>186</v>
      </c>
      <c r="C68" s="97" t="s">
        <v>185</v>
      </c>
      <c r="D68" s="97" t="s">
        <v>394</v>
      </c>
      <c r="E68" s="255" t="s">
        <v>675</v>
      </c>
      <c r="F68" s="163">
        <v>9000000000</v>
      </c>
      <c r="G68" s="133" t="s">
        <v>436</v>
      </c>
      <c r="H68" s="133"/>
      <c r="I68" s="155">
        <v>39574</v>
      </c>
      <c r="J68" s="246"/>
      <c r="K68" s="157"/>
    </row>
    <row r="69" spans="1:11" s="130" customFormat="1" ht="12.75">
      <c r="A69" s="97">
        <v>60</v>
      </c>
      <c r="B69" s="118" t="s">
        <v>343</v>
      </c>
      <c r="C69" s="97" t="s">
        <v>233</v>
      </c>
      <c r="D69" s="97" t="s">
        <v>394</v>
      </c>
      <c r="E69" s="255" t="s">
        <v>675</v>
      </c>
      <c r="F69" s="163">
        <v>15000000000</v>
      </c>
      <c r="G69" s="133" t="s">
        <v>437</v>
      </c>
      <c r="H69" s="133"/>
      <c r="I69" s="155">
        <v>39617</v>
      </c>
      <c r="J69" s="246"/>
      <c r="K69" s="157"/>
    </row>
    <row r="70" spans="1:11" s="130" customFormat="1" ht="12.75">
      <c r="A70" s="97">
        <v>61</v>
      </c>
      <c r="B70" s="118" t="s">
        <v>342</v>
      </c>
      <c r="C70" s="97" t="s">
        <v>230</v>
      </c>
      <c r="D70" s="97" t="s">
        <v>394</v>
      </c>
      <c r="E70" s="255" t="s">
        <v>675</v>
      </c>
      <c r="F70" s="163">
        <v>2000000000</v>
      </c>
      <c r="G70" s="133" t="s">
        <v>438</v>
      </c>
      <c r="H70" s="133"/>
      <c r="I70" s="155">
        <v>39626</v>
      </c>
      <c r="J70" s="246"/>
      <c r="K70" s="157"/>
    </row>
    <row r="71" spans="1:11" s="130" customFormat="1" ht="12.75">
      <c r="A71" s="97">
        <v>62</v>
      </c>
      <c r="B71" s="118" t="s">
        <v>155</v>
      </c>
      <c r="C71" s="97" t="s">
        <v>193</v>
      </c>
      <c r="D71" s="97" t="s">
        <v>394</v>
      </c>
      <c r="E71" s="255" t="s">
        <v>675</v>
      </c>
      <c r="F71" s="163">
        <v>500000000</v>
      </c>
      <c r="G71" s="133" t="s">
        <v>440</v>
      </c>
      <c r="H71" s="133"/>
      <c r="I71" s="155">
        <v>39644</v>
      </c>
      <c r="J71" s="246"/>
      <c r="K71" s="157"/>
    </row>
    <row r="72" spans="1:11" s="130" customFormat="1" ht="12.75">
      <c r="A72" s="97">
        <v>63</v>
      </c>
      <c r="B72" s="118" t="s">
        <v>155</v>
      </c>
      <c r="C72" s="97" t="s">
        <v>193</v>
      </c>
      <c r="D72" s="97" t="s">
        <v>394</v>
      </c>
      <c r="E72" s="255" t="s">
        <v>675</v>
      </c>
      <c r="F72" s="163">
        <v>500000000</v>
      </c>
      <c r="G72" s="133" t="s">
        <v>441</v>
      </c>
      <c r="H72" s="133"/>
      <c r="I72" s="155">
        <v>39674</v>
      </c>
      <c r="J72" s="246"/>
      <c r="K72" s="157"/>
    </row>
    <row r="73" spans="1:11" s="130" customFormat="1" ht="12.75">
      <c r="A73" s="97">
        <v>64</v>
      </c>
      <c r="B73" s="118" t="s">
        <v>680</v>
      </c>
      <c r="C73" s="97" t="s">
        <v>686</v>
      </c>
      <c r="D73" s="23" t="s">
        <v>413</v>
      </c>
      <c r="E73" s="255" t="s">
        <v>675</v>
      </c>
      <c r="F73" s="163">
        <v>1000000000</v>
      </c>
      <c r="G73" s="133" t="s">
        <v>442</v>
      </c>
      <c r="H73" s="133"/>
      <c r="I73" s="155">
        <v>39686</v>
      </c>
      <c r="J73" s="246"/>
      <c r="K73" s="157"/>
    </row>
    <row r="74" spans="1:11" s="130" customFormat="1" ht="12.75">
      <c r="A74" s="97">
        <v>65</v>
      </c>
      <c r="B74" s="135" t="s">
        <v>254</v>
      </c>
      <c r="C74" s="97" t="s">
        <v>203</v>
      </c>
      <c r="D74" s="97" t="s">
        <v>394</v>
      </c>
      <c r="E74" s="255" t="s">
        <v>675</v>
      </c>
      <c r="F74" s="239">
        <v>4000000000</v>
      </c>
      <c r="G74" s="134" t="s">
        <v>443</v>
      </c>
      <c r="H74" s="134"/>
      <c r="I74" s="185">
        <v>39702</v>
      </c>
      <c r="J74" s="246"/>
      <c r="K74" s="157"/>
    </row>
    <row r="75" spans="1:11" s="130" customFormat="1" ht="12.75">
      <c r="A75" s="97">
        <v>66</v>
      </c>
      <c r="B75" s="135" t="s">
        <v>104</v>
      </c>
      <c r="C75" s="97" t="s">
        <v>478</v>
      </c>
      <c r="D75" s="97" t="s">
        <v>390</v>
      </c>
      <c r="E75" s="255" t="s">
        <v>675</v>
      </c>
      <c r="F75" s="239">
        <v>15000000000</v>
      </c>
      <c r="G75" s="134" t="s">
        <v>113</v>
      </c>
      <c r="H75" s="134"/>
      <c r="I75" s="185">
        <v>39702</v>
      </c>
      <c r="J75" s="246"/>
      <c r="K75" s="157"/>
    </row>
    <row r="76" spans="1:11" s="130" customFormat="1" ht="12.75">
      <c r="A76" s="97">
        <v>67</v>
      </c>
      <c r="B76" s="53" t="s">
        <v>265</v>
      </c>
      <c r="C76" s="97" t="s">
        <v>232</v>
      </c>
      <c r="D76" s="175" t="s">
        <v>394</v>
      </c>
      <c r="E76" s="255" t="s">
        <v>675</v>
      </c>
      <c r="F76" s="239">
        <v>15000000000</v>
      </c>
      <c r="G76" s="133" t="s">
        <v>458</v>
      </c>
      <c r="H76" s="133"/>
      <c r="I76" s="155">
        <v>39745</v>
      </c>
      <c r="J76" s="246"/>
      <c r="K76" s="157"/>
    </row>
    <row r="77" spans="1:11" s="130" customFormat="1" ht="12.75">
      <c r="A77" s="97">
        <v>68</v>
      </c>
      <c r="B77" s="118" t="s">
        <v>677</v>
      </c>
      <c r="C77" s="97" t="s">
        <v>692</v>
      </c>
      <c r="D77" s="23" t="s">
        <v>413</v>
      </c>
      <c r="E77" s="255" t="s">
        <v>675</v>
      </c>
      <c r="F77" s="239">
        <v>360000000</v>
      </c>
      <c r="G77" s="133" t="s">
        <v>459</v>
      </c>
      <c r="H77" s="133"/>
      <c r="I77" s="155">
        <v>39772</v>
      </c>
      <c r="J77" s="246"/>
      <c r="K77" s="157"/>
    </row>
    <row r="78" spans="1:11" s="130" customFormat="1" ht="12.75">
      <c r="A78" s="97">
        <v>69</v>
      </c>
      <c r="B78" s="252" t="s">
        <v>681</v>
      </c>
      <c r="C78" s="97" t="s">
        <v>693</v>
      </c>
      <c r="D78" s="23" t="s">
        <v>413</v>
      </c>
      <c r="E78" s="255" t="s">
        <v>675</v>
      </c>
      <c r="F78" s="239">
        <v>5400000000</v>
      </c>
      <c r="G78" s="133" t="s">
        <v>461</v>
      </c>
      <c r="H78" s="133"/>
      <c r="I78" s="155">
        <v>39780</v>
      </c>
      <c r="J78" s="246"/>
      <c r="K78" s="157"/>
    </row>
    <row r="79" spans="1:11" s="130" customFormat="1" ht="12.75">
      <c r="A79" s="97">
        <v>70</v>
      </c>
      <c r="B79" s="178" t="s">
        <v>348</v>
      </c>
      <c r="C79" s="23" t="s">
        <v>227</v>
      </c>
      <c r="D79" s="97" t="s">
        <v>394</v>
      </c>
      <c r="E79" s="152" t="s">
        <v>675</v>
      </c>
      <c r="F79" s="193">
        <v>4000000000</v>
      </c>
      <c r="G79" s="116" t="s">
        <v>503</v>
      </c>
      <c r="H79" s="116"/>
      <c r="I79" s="164">
        <v>39820</v>
      </c>
      <c r="J79" s="81"/>
      <c r="K79" s="12"/>
    </row>
    <row r="80" spans="1:11" s="130" customFormat="1" ht="12.75">
      <c r="A80" s="97">
        <v>71</v>
      </c>
      <c r="B80" s="58" t="s">
        <v>197</v>
      </c>
      <c r="C80" s="23" t="s">
        <v>200</v>
      </c>
      <c r="D80" s="97" t="s">
        <v>390</v>
      </c>
      <c r="E80" s="175" t="s">
        <v>675</v>
      </c>
      <c r="F80" s="117">
        <v>50000000000</v>
      </c>
      <c r="G80" s="133" t="s">
        <v>504</v>
      </c>
      <c r="H80" s="133"/>
      <c r="I80" s="155">
        <v>39827</v>
      </c>
      <c r="J80" s="81"/>
      <c r="K80" s="12"/>
    </row>
    <row r="81" spans="1:11" s="130" customFormat="1" ht="12.75">
      <c r="A81" s="97">
        <v>72</v>
      </c>
      <c r="B81" s="184" t="s">
        <v>349</v>
      </c>
      <c r="C81" s="23" t="s">
        <v>188</v>
      </c>
      <c r="D81" s="97" t="s">
        <v>394</v>
      </c>
      <c r="E81" s="175" t="s">
        <v>675</v>
      </c>
      <c r="F81" s="117">
        <v>5000000000</v>
      </c>
      <c r="G81" s="133" t="s">
        <v>505</v>
      </c>
      <c r="H81" s="133"/>
      <c r="I81" s="155">
        <v>39897</v>
      </c>
      <c r="J81" s="81"/>
      <c r="K81" s="12"/>
    </row>
    <row r="82" spans="1:11" s="130" customFormat="1" ht="12.75">
      <c r="A82" s="97">
        <v>73</v>
      </c>
      <c r="B82" s="184" t="s">
        <v>154</v>
      </c>
      <c r="C82" s="23" t="s">
        <v>303</v>
      </c>
      <c r="D82" s="97" t="s">
        <v>394</v>
      </c>
      <c r="E82" s="175" t="s">
        <v>675</v>
      </c>
      <c r="F82" s="117">
        <v>2500000000</v>
      </c>
      <c r="G82" s="133" t="s">
        <v>506</v>
      </c>
      <c r="H82" s="133"/>
      <c r="I82" s="155">
        <v>39903</v>
      </c>
      <c r="J82" s="81"/>
      <c r="K82" s="12"/>
    </row>
    <row r="83" spans="1:11" s="130" customFormat="1" ht="12.75">
      <c r="A83" s="97">
        <v>74</v>
      </c>
      <c r="B83" s="184" t="s">
        <v>354</v>
      </c>
      <c r="C83" s="23" t="s">
        <v>449</v>
      </c>
      <c r="D83" s="97" t="s">
        <v>394</v>
      </c>
      <c r="E83" s="175" t="s">
        <v>675</v>
      </c>
      <c r="F83" s="117">
        <v>2000000000</v>
      </c>
      <c r="G83" s="133" t="s">
        <v>507</v>
      </c>
      <c r="H83" s="133"/>
      <c r="I83" s="155">
        <v>39939</v>
      </c>
      <c r="J83" s="144"/>
      <c r="K83" s="12"/>
    </row>
    <row r="84" spans="1:11" s="130" customFormat="1" ht="12.75">
      <c r="A84" s="97">
        <v>75</v>
      </c>
      <c r="B84" s="184" t="s">
        <v>472</v>
      </c>
      <c r="C84" s="23" t="s">
        <v>483</v>
      </c>
      <c r="D84" s="97" t="s">
        <v>500</v>
      </c>
      <c r="E84" s="175" t="s">
        <v>675</v>
      </c>
      <c r="F84" s="117">
        <v>11000000000</v>
      </c>
      <c r="G84" s="133" t="s">
        <v>484</v>
      </c>
      <c r="H84" s="133"/>
      <c r="I84" s="155">
        <v>39947</v>
      </c>
      <c r="J84" s="144"/>
      <c r="K84" s="12"/>
    </row>
    <row r="85" spans="1:11" s="130" customFormat="1" ht="12.75">
      <c r="A85" s="97">
        <v>76</v>
      </c>
      <c r="B85" s="184" t="s">
        <v>256</v>
      </c>
      <c r="C85" s="23" t="s">
        <v>208</v>
      </c>
      <c r="D85" s="97" t="s">
        <v>394</v>
      </c>
      <c r="E85" s="175" t="s">
        <v>675</v>
      </c>
      <c r="F85" s="117">
        <v>11000000000</v>
      </c>
      <c r="G85" s="133" t="s">
        <v>508</v>
      </c>
      <c r="H85" s="133"/>
      <c r="I85" s="155">
        <v>39961</v>
      </c>
      <c r="J85" s="144"/>
      <c r="K85" s="12"/>
    </row>
    <row r="86" spans="1:11" s="130" customFormat="1" ht="12.75">
      <c r="A86" s="97">
        <v>77</v>
      </c>
      <c r="B86" s="184" t="s">
        <v>286</v>
      </c>
      <c r="C86" s="23" t="s">
        <v>481</v>
      </c>
      <c r="D86" s="97" t="s">
        <v>394</v>
      </c>
      <c r="E86" s="175" t="s">
        <v>675</v>
      </c>
      <c r="F86" s="117">
        <v>12500000000</v>
      </c>
      <c r="G86" s="133" t="s">
        <v>482</v>
      </c>
      <c r="H86" s="133"/>
      <c r="I86" s="155">
        <v>39966</v>
      </c>
      <c r="J86" s="81"/>
      <c r="K86" s="12"/>
    </row>
    <row r="87" spans="1:11" s="130" customFormat="1" ht="12.75">
      <c r="A87" s="97">
        <v>78</v>
      </c>
      <c r="B87" s="178" t="s">
        <v>343</v>
      </c>
      <c r="C87" s="23" t="s">
        <v>233</v>
      </c>
      <c r="D87" s="97" t="s">
        <v>394</v>
      </c>
      <c r="E87" s="175" t="s">
        <v>675</v>
      </c>
      <c r="F87" s="117">
        <v>15000000000</v>
      </c>
      <c r="G87" s="133" t="s">
        <v>509</v>
      </c>
      <c r="H87" s="133"/>
      <c r="I87" s="155">
        <v>40004</v>
      </c>
      <c r="J87" s="81"/>
      <c r="K87" s="12"/>
    </row>
    <row r="88" spans="1:11" s="130" customFormat="1" ht="12.75">
      <c r="A88" s="97">
        <v>79</v>
      </c>
      <c r="B88" s="184" t="s">
        <v>257</v>
      </c>
      <c r="C88" s="23" t="s">
        <v>209</v>
      </c>
      <c r="D88" s="97" t="s">
        <v>394</v>
      </c>
      <c r="E88" s="175" t="s">
        <v>675</v>
      </c>
      <c r="F88" s="117">
        <v>100000000000</v>
      </c>
      <c r="G88" s="133" t="s">
        <v>512</v>
      </c>
      <c r="H88" s="133"/>
      <c r="I88" s="155">
        <v>40022</v>
      </c>
      <c r="J88" s="81"/>
      <c r="K88" s="12"/>
    </row>
    <row r="89" spans="1:11" s="130" customFormat="1" ht="12.75">
      <c r="A89" s="97">
        <v>80</v>
      </c>
      <c r="B89" s="171" t="s">
        <v>682</v>
      </c>
      <c r="C89" s="23" t="s">
        <v>513</v>
      </c>
      <c r="D89" s="97" t="s">
        <v>394</v>
      </c>
      <c r="E89" s="175" t="s">
        <v>675</v>
      </c>
      <c r="F89" s="117">
        <v>5000000000</v>
      </c>
      <c r="G89" s="133" t="s">
        <v>514</v>
      </c>
      <c r="H89" s="133"/>
      <c r="I89" s="155">
        <v>40022</v>
      </c>
      <c r="J89" s="81"/>
      <c r="K89" s="12"/>
    </row>
    <row r="90" spans="1:11" s="130" customFormat="1" ht="12.75">
      <c r="A90" s="97">
        <v>81</v>
      </c>
      <c r="B90" s="178" t="s">
        <v>267</v>
      </c>
      <c r="C90" s="23" t="s">
        <v>235</v>
      </c>
      <c r="D90" s="97" t="s">
        <v>394</v>
      </c>
      <c r="E90" s="175" t="s">
        <v>675</v>
      </c>
      <c r="F90" s="117">
        <v>15000000000</v>
      </c>
      <c r="G90" s="133" t="s">
        <v>515</v>
      </c>
      <c r="H90" s="133"/>
      <c r="I90" s="155">
        <v>40060</v>
      </c>
      <c r="J90" s="81"/>
      <c r="K90" s="12"/>
    </row>
    <row r="91" spans="1:11" s="130" customFormat="1" ht="12.75">
      <c r="A91" s="97">
        <v>82</v>
      </c>
      <c r="B91" s="22" t="s">
        <v>456</v>
      </c>
      <c r="C91" s="23" t="s">
        <v>452</v>
      </c>
      <c r="D91" s="97" t="s">
        <v>394</v>
      </c>
      <c r="E91" s="175" t="s">
        <v>675</v>
      </c>
      <c r="F91" s="117">
        <v>8000000000</v>
      </c>
      <c r="G91" s="133" t="s">
        <v>518</v>
      </c>
      <c r="H91" s="133"/>
      <c r="I91" s="155">
        <v>40078</v>
      </c>
      <c r="J91" s="81"/>
      <c r="K91" s="12"/>
    </row>
    <row r="92" spans="1:11" s="130" customFormat="1" ht="12.75">
      <c r="A92" s="97">
        <v>83</v>
      </c>
      <c r="B92" s="184" t="s">
        <v>474</v>
      </c>
      <c r="C92" s="23" t="s">
        <v>487</v>
      </c>
      <c r="D92" s="97" t="s">
        <v>394</v>
      </c>
      <c r="E92" s="175" t="s">
        <v>675</v>
      </c>
      <c r="F92" s="117">
        <v>3000000000</v>
      </c>
      <c r="G92" s="133" t="s">
        <v>488</v>
      </c>
      <c r="H92" s="133"/>
      <c r="I92" s="155">
        <v>40088</v>
      </c>
      <c r="J92" s="81"/>
      <c r="K92" s="12"/>
    </row>
    <row r="93" spans="1:11" s="130" customFormat="1" ht="12.75">
      <c r="A93" s="97">
        <v>84</v>
      </c>
      <c r="B93" s="171" t="s">
        <v>502</v>
      </c>
      <c r="C93" s="23" t="s">
        <v>519</v>
      </c>
      <c r="D93" s="23" t="s">
        <v>413</v>
      </c>
      <c r="E93" s="175" t="s">
        <v>675</v>
      </c>
      <c r="F93" s="117">
        <v>2400000000</v>
      </c>
      <c r="G93" s="133" t="s">
        <v>520</v>
      </c>
      <c r="H93" s="133"/>
      <c r="I93" s="155">
        <v>40102</v>
      </c>
      <c r="J93" s="81"/>
      <c r="K93" s="12"/>
    </row>
    <row r="94" spans="1:11" s="130" customFormat="1" ht="12.75">
      <c r="A94" s="97">
        <v>85</v>
      </c>
      <c r="B94" s="53" t="s">
        <v>475</v>
      </c>
      <c r="C94" s="23" t="s">
        <v>489</v>
      </c>
      <c r="D94" s="97" t="s">
        <v>394</v>
      </c>
      <c r="E94" s="175" t="s">
        <v>675</v>
      </c>
      <c r="F94" s="117">
        <v>5000000000</v>
      </c>
      <c r="G94" s="133" t="s">
        <v>490</v>
      </c>
      <c r="H94" s="133"/>
      <c r="I94" s="155">
        <v>40112</v>
      </c>
      <c r="J94" s="81"/>
      <c r="K94" s="12"/>
    </row>
    <row r="95" spans="1:11" s="130" customFormat="1" ht="12.75">
      <c r="A95" s="97">
        <v>86</v>
      </c>
      <c r="B95" s="154" t="s">
        <v>455</v>
      </c>
      <c r="C95" s="23" t="s">
        <v>239</v>
      </c>
      <c r="D95" s="97" t="s">
        <v>390</v>
      </c>
      <c r="E95" s="175" t="s">
        <v>675</v>
      </c>
      <c r="F95" s="117">
        <v>25000000000</v>
      </c>
      <c r="G95" s="133" t="s">
        <v>521</v>
      </c>
      <c r="H95" s="133"/>
      <c r="I95" s="155">
        <v>40129</v>
      </c>
      <c r="J95" s="81"/>
      <c r="K95" s="12"/>
    </row>
    <row r="96" spans="1:11" s="130" customFormat="1" ht="12.75">
      <c r="A96" s="97">
        <v>87</v>
      </c>
      <c r="B96" s="154" t="s">
        <v>105</v>
      </c>
      <c r="C96" s="23" t="s">
        <v>476</v>
      </c>
      <c r="D96" s="97" t="s">
        <v>394</v>
      </c>
      <c r="E96" s="175" t="s">
        <v>675</v>
      </c>
      <c r="F96" s="117">
        <v>1000000000</v>
      </c>
      <c r="G96" s="133" t="s">
        <v>522</v>
      </c>
      <c r="H96" s="133"/>
      <c r="I96" s="155">
        <v>40127</v>
      </c>
      <c r="J96" s="81"/>
      <c r="K96" s="12"/>
    </row>
    <row r="97" spans="1:11" s="130" customFormat="1" ht="12.75">
      <c r="A97" s="97">
        <v>88</v>
      </c>
      <c r="B97" s="160" t="s">
        <v>154</v>
      </c>
      <c r="C97" s="35" t="s">
        <v>303</v>
      </c>
      <c r="D97" s="97" t="s">
        <v>394</v>
      </c>
      <c r="E97" s="175" t="s">
        <v>675</v>
      </c>
      <c r="F97" s="117">
        <v>2500000000</v>
      </c>
      <c r="G97" s="133" t="s">
        <v>538</v>
      </c>
      <c r="H97" s="133"/>
      <c r="I97" s="155">
        <v>40171</v>
      </c>
      <c r="J97" s="81"/>
      <c r="K97" s="12"/>
    </row>
    <row r="98" spans="1:11" s="130" customFormat="1" ht="12.75">
      <c r="A98" s="97">
        <v>89</v>
      </c>
      <c r="B98" s="162" t="s">
        <v>472</v>
      </c>
      <c r="C98" s="35" t="s">
        <v>483</v>
      </c>
      <c r="D98" s="180" t="s">
        <v>500</v>
      </c>
      <c r="E98" s="152" t="s">
        <v>675</v>
      </c>
      <c r="F98" s="193">
        <v>28000000000</v>
      </c>
      <c r="G98" s="116" t="s">
        <v>564</v>
      </c>
      <c r="H98" s="116"/>
      <c r="I98" s="164">
        <v>40200</v>
      </c>
      <c r="J98" s="81"/>
      <c r="K98" s="12"/>
    </row>
    <row r="99" spans="1:11" s="130" customFormat="1" ht="12.75">
      <c r="A99" s="97">
        <v>90</v>
      </c>
      <c r="B99" s="22" t="s">
        <v>344</v>
      </c>
      <c r="C99" s="35" t="s">
        <v>545</v>
      </c>
      <c r="D99" s="97" t="s">
        <v>394</v>
      </c>
      <c r="E99" s="175" t="s">
        <v>675</v>
      </c>
      <c r="F99" s="117">
        <v>10918000000</v>
      </c>
      <c r="G99" s="133" t="s">
        <v>566</v>
      </c>
      <c r="H99" s="133"/>
      <c r="I99" s="155">
        <v>40235</v>
      </c>
      <c r="J99" s="81"/>
      <c r="K99" s="12"/>
    </row>
    <row r="100" spans="1:11" s="130" customFormat="1" ht="12.75">
      <c r="A100" s="97">
        <v>91</v>
      </c>
      <c r="B100" s="179" t="s">
        <v>544</v>
      </c>
      <c r="C100" s="35" t="s">
        <v>542</v>
      </c>
      <c r="D100" s="97" t="s">
        <v>394</v>
      </c>
      <c r="E100" s="175" t="s">
        <v>675</v>
      </c>
      <c r="F100" s="117">
        <v>25000000000</v>
      </c>
      <c r="G100" s="133" t="s">
        <v>543</v>
      </c>
      <c r="H100" s="133"/>
      <c r="I100" s="155">
        <v>40247</v>
      </c>
      <c r="J100" s="81"/>
      <c r="K100" s="12"/>
    </row>
    <row r="101" spans="1:11" s="130" customFormat="1" ht="12.75">
      <c r="A101" s="97">
        <v>92</v>
      </c>
      <c r="B101" s="22" t="s">
        <v>348</v>
      </c>
      <c r="C101" s="35" t="s">
        <v>227</v>
      </c>
      <c r="D101" s="97" t="s">
        <v>394</v>
      </c>
      <c r="E101" s="175" t="s">
        <v>675</v>
      </c>
      <c r="F101" s="117">
        <v>7500000000</v>
      </c>
      <c r="G101" s="133" t="s">
        <v>567</v>
      </c>
      <c r="H101" s="133"/>
      <c r="I101" s="155">
        <v>40262</v>
      </c>
      <c r="J101" s="81"/>
      <c r="K101" s="12"/>
    </row>
    <row r="102" spans="1:11" s="130" customFormat="1" ht="12.75">
      <c r="A102" s="97">
        <v>93</v>
      </c>
      <c r="B102" s="171" t="s">
        <v>568</v>
      </c>
      <c r="C102" s="23" t="s">
        <v>569</v>
      </c>
      <c r="D102" s="23" t="s">
        <v>413</v>
      </c>
      <c r="E102" s="203" t="s">
        <v>675</v>
      </c>
      <c r="F102" s="204">
        <v>7000000000</v>
      </c>
      <c r="G102" s="205" t="s">
        <v>570</v>
      </c>
      <c r="H102" s="205"/>
      <c r="I102" s="206">
        <v>40296</v>
      </c>
      <c r="J102" s="81"/>
      <c r="K102" s="12"/>
    </row>
    <row r="103" spans="1:11" s="130" customFormat="1" ht="12.75">
      <c r="A103" s="97">
        <v>94</v>
      </c>
      <c r="B103" s="154" t="s">
        <v>197</v>
      </c>
      <c r="C103" s="23" t="s">
        <v>200</v>
      </c>
      <c r="D103" s="23" t="s">
        <v>390</v>
      </c>
      <c r="E103" s="203" t="s">
        <v>675</v>
      </c>
      <c r="F103" s="204">
        <v>100000000000</v>
      </c>
      <c r="G103" s="205" t="s">
        <v>571</v>
      </c>
      <c r="H103" s="205"/>
      <c r="I103" s="206">
        <v>40298</v>
      </c>
      <c r="J103" s="81"/>
      <c r="K103" s="12"/>
    </row>
    <row r="104" spans="1:11" s="130" customFormat="1" ht="12.75">
      <c r="A104" s="97">
        <v>95</v>
      </c>
      <c r="B104" s="171" t="s">
        <v>572</v>
      </c>
      <c r="C104" s="35" t="s">
        <v>573</v>
      </c>
      <c r="D104" s="23" t="s">
        <v>413</v>
      </c>
      <c r="E104" s="175" t="s">
        <v>675</v>
      </c>
      <c r="F104" s="117">
        <v>5000000000</v>
      </c>
      <c r="G104" s="133" t="s">
        <v>574</v>
      </c>
      <c r="H104" s="133"/>
      <c r="I104" s="155">
        <v>40305</v>
      </c>
      <c r="J104" s="81"/>
      <c r="K104" s="12"/>
    </row>
    <row r="105" spans="1:11" s="130" customFormat="1" ht="12.75">
      <c r="A105" s="97">
        <v>96</v>
      </c>
      <c r="B105" s="154" t="s">
        <v>344</v>
      </c>
      <c r="C105" s="35" t="s">
        <v>545</v>
      </c>
      <c r="D105" s="97" t="s">
        <v>394</v>
      </c>
      <c r="E105" s="175" t="s">
        <v>675</v>
      </c>
      <c r="F105" s="117">
        <v>5000000000</v>
      </c>
      <c r="G105" s="133" t="s">
        <v>576</v>
      </c>
      <c r="H105" s="133"/>
      <c r="I105" s="155">
        <v>40352</v>
      </c>
      <c r="J105" s="81"/>
      <c r="K105" s="12"/>
    </row>
    <row r="106" spans="1:11" s="130" customFormat="1" ht="12.75">
      <c r="A106" s="97">
        <v>97</v>
      </c>
      <c r="B106" s="154" t="s">
        <v>256</v>
      </c>
      <c r="C106" s="23" t="s">
        <v>208</v>
      </c>
      <c r="D106" s="97" t="s">
        <v>394</v>
      </c>
      <c r="E106" s="175" t="s">
        <v>675</v>
      </c>
      <c r="F106" s="117">
        <v>5000000000</v>
      </c>
      <c r="G106" s="133" t="s">
        <v>577</v>
      </c>
      <c r="H106" s="133"/>
      <c r="I106" s="155">
        <v>40387</v>
      </c>
      <c r="J106" s="81"/>
      <c r="K106" s="12"/>
    </row>
    <row r="107" spans="1:11" s="130" customFormat="1" ht="12.75">
      <c r="A107" s="97">
        <v>98</v>
      </c>
      <c r="B107" s="154" t="s">
        <v>257</v>
      </c>
      <c r="C107" s="23" t="s">
        <v>209</v>
      </c>
      <c r="D107" s="97" t="s">
        <v>394</v>
      </c>
      <c r="E107" s="175" t="s">
        <v>675</v>
      </c>
      <c r="F107" s="117">
        <v>80000000000</v>
      </c>
      <c r="G107" s="134" t="s">
        <v>578</v>
      </c>
      <c r="H107" s="134"/>
      <c r="I107" s="155">
        <v>40389</v>
      </c>
      <c r="J107" s="186"/>
      <c r="K107" s="12"/>
    </row>
    <row r="108" spans="1:11" s="130" customFormat="1" ht="12.75">
      <c r="A108" s="97">
        <v>99</v>
      </c>
      <c r="B108" s="171" t="s">
        <v>561</v>
      </c>
      <c r="C108" s="23" t="s">
        <v>579</v>
      </c>
      <c r="D108" s="23" t="s">
        <v>413</v>
      </c>
      <c r="E108" s="175" t="s">
        <v>675</v>
      </c>
      <c r="F108" s="117">
        <v>3750000000</v>
      </c>
      <c r="G108" s="133" t="s">
        <v>580</v>
      </c>
      <c r="H108" s="133"/>
      <c r="I108" s="155">
        <v>40407</v>
      </c>
      <c r="J108" s="81"/>
      <c r="K108" s="12"/>
    </row>
    <row r="109" spans="1:11" s="130" customFormat="1" ht="12.75">
      <c r="A109" s="97">
        <v>100</v>
      </c>
      <c r="B109" s="171" t="s">
        <v>581</v>
      </c>
      <c r="C109" s="23" t="s">
        <v>519</v>
      </c>
      <c r="D109" s="23" t="s">
        <v>413</v>
      </c>
      <c r="E109" s="256" t="s">
        <v>675</v>
      </c>
      <c r="F109" s="207">
        <v>7500000000</v>
      </c>
      <c r="G109" s="133" t="s">
        <v>582</v>
      </c>
      <c r="H109" s="133"/>
      <c r="I109" s="155">
        <v>40409</v>
      </c>
      <c r="J109" s="81"/>
      <c r="K109" s="12"/>
    </row>
    <row r="110" spans="1:11" s="130" customFormat="1" ht="12.75">
      <c r="A110" s="97">
        <v>101</v>
      </c>
      <c r="B110" s="154" t="s">
        <v>546</v>
      </c>
      <c r="C110" s="23" t="s">
        <v>230</v>
      </c>
      <c r="D110" s="97" t="s">
        <v>394</v>
      </c>
      <c r="E110" s="175" t="s">
        <v>675</v>
      </c>
      <c r="F110" s="117">
        <v>2000000000</v>
      </c>
      <c r="G110" s="133" t="s">
        <v>586</v>
      </c>
      <c r="H110" s="133"/>
      <c r="I110" s="155">
        <v>40458</v>
      </c>
      <c r="J110" s="81" t="s">
        <v>562</v>
      </c>
      <c r="K110" s="12"/>
    </row>
    <row r="111" spans="1:11" s="130" customFormat="1" ht="12.75">
      <c r="A111" s="97">
        <v>102</v>
      </c>
      <c r="B111" s="160" t="s">
        <v>463</v>
      </c>
      <c r="C111" s="35" t="s">
        <v>470</v>
      </c>
      <c r="D111" s="180" t="s">
        <v>390</v>
      </c>
      <c r="E111" s="256" t="s">
        <v>675</v>
      </c>
      <c r="F111" s="207">
        <v>110000000000</v>
      </c>
      <c r="G111" s="134" t="s">
        <v>587</v>
      </c>
      <c r="H111" s="134"/>
      <c r="I111" s="155">
        <v>40480</v>
      </c>
      <c r="J111" s="81" t="s">
        <v>562</v>
      </c>
      <c r="K111" s="12"/>
    </row>
    <row r="112" spans="1:11" s="130" customFormat="1" ht="12.75">
      <c r="A112" s="97">
        <v>103</v>
      </c>
      <c r="B112" s="160" t="s">
        <v>267</v>
      </c>
      <c r="C112" s="35" t="s">
        <v>235</v>
      </c>
      <c r="D112" s="97" t="s">
        <v>394</v>
      </c>
      <c r="E112" s="175" t="s">
        <v>675</v>
      </c>
      <c r="F112" s="117">
        <v>93000000000</v>
      </c>
      <c r="G112" s="133" t="s">
        <v>589</v>
      </c>
      <c r="H112" s="133"/>
      <c r="I112" s="155">
        <v>40483</v>
      </c>
      <c r="J112" s="81" t="s">
        <v>562</v>
      </c>
      <c r="K112" s="12"/>
    </row>
    <row r="113" spans="1:11" s="130" customFormat="1" ht="12.75">
      <c r="A113" s="97">
        <v>104</v>
      </c>
      <c r="B113" s="154" t="s">
        <v>540</v>
      </c>
      <c r="C113" s="23" t="s">
        <v>541</v>
      </c>
      <c r="D113" s="97" t="s">
        <v>394</v>
      </c>
      <c r="E113" s="175" t="s">
        <v>675</v>
      </c>
      <c r="F113" s="117">
        <v>5000000000</v>
      </c>
      <c r="G113" s="133" t="s">
        <v>590</v>
      </c>
      <c r="H113" s="133"/>
      <c r="I113" s="155">
        <v>40519</v>
      </c>
      <c r="J113" s="81" t="s">
        <v>562</v>
      </c>
      <c r="K113" s="12"/>
    </row>
    <row r="114" spans="1:11" s="130" customFormat="1" ht="12.75">
      <c r="A114" s="97">
        <v>105</v>
      </c>
      <c r="B114" s="154" t="s">
        <v>343</v>
      </c>
      <c r="C114" s="23" t="s">
        <v>233</v>
      </c>
      <c r="D114" s="97" t="s">
        <v>394</v>
      </c>
      <c r="E114" s="175" t="s">
        <v>675</v>
      </c>
      <c r="F114" s="117">
        <v>35000000000</v>
      </c>
      <c r="G114" s="133" t="s">
        <v>592</v>
      </c>
      <c r="H114" s="133"/>
      <c r="I114" s="155">
        <v>40527</v>
      </c>
      <c r="J114" s="81" t="s">
        <v>562</v>
      </c>
      <c r="K114" s="12"/>
    </row>
    <row r="115" spans="1:10" ht="12.75">
      <c r="A115" s="97">
        <v>106</v>
      </c>
      <c r="B115" s="211" t="s">
        <v>475</v>
      </c>
      <c r="C115" s="35" t="s">
        <v>489</v>
      </c>
      <c r="D115" s="35" t="s">
        <v>394</v>
      </c>
      <c r="E115" s="194" t="s">
        <v>675</v>
      </c>
      <c r="F115" s="169">
        <v>10000000000</v>
      </c>
      <c r="G115" s="213" t="s">
        <v>628</v>
      </c>
      <c r="H115" s="213"/>
      <c r="I115" s="95">
        <v>40553</v>
      </c>
      <c r="J115" s="81" t="s">
        <v>562</v>
      </c>
    </row>
    <row r="116" spans="1:10" ht="12.75">
      <c r="A116" s="97">
        <v>107</v>
      </c>
      <c r="B116" s="154" t="s">
        <v>563</v>
      </c>
      <c r="C116" s="23" t="s">
        <v>487</v>
      </c>
      <c r="D116" s="29" t="s">
        <v>394</v>
      </c>
      <c r="E116" s="194" t="s">
        <v>675</v>
      </c>
      <c r="F116" s="169">
        <v>3000000000</v>
      </c>
      <c r="G116" s="97" t="s">
        <v>630</v>
      </c>
      <c r="H116" s="97"/>
      <c r="I116" s="105">
        <v>40557</v>
      </c>
      <c r="J116" s="81" t="s">
        <v>562</v>
      </c>
    </row>
    <row r="117" spans="1:10" ht="12.75">
      <c r="A117" s="97">
        <v>108</v>
      </c>
      <c r="B117" s="154" t="s">
        <v>254</v>
      </c>
      <c r="C117" s="23" t="s">
        <v>203</v>
      </c>
      <c r="D117" s="29" t="s">
        <v>394</v>
      </c>
      <c r="E117" s="194" t="s">
        <v>675</v>
      </c>
      <c r="F117" s="169">
        <v>10000000000</v>
      </c>
      <c r="G117" s="97" t="s">
        <v>632</v>
      </c>
      <c r="H117" s="97"/>
      <c r="I117" s="105">
        <v>40557</v>
      </c>
      <c r="J117" s="81" t="s">
        <v>562</v>
      </c>
    </row>
    <row r="118" spans="1:11" ht="12.75">
      <c r="A118" s="97">
        <v>109</v>
      </c>
      <c r="B118" s="154" t="s">
        <v>258</v>
      </c>
      <c r="C118" s="23" t="s">
        <v>212</v>
      </c>
      <c r="D118" s="29" t="s">
        <v>394</v>
      </c>
      <c r="E118" s="194" t="s">
        <v>675</v>
      </c>
      <c r="F118" s="169">
        <v>10000000000</v>
      </c>
      <c r="G118" s="97" t="s">
        <v>633</v>
      </c>
      <c r="H118" s="97"/>
      <c r="I118" s="105">
        <v>40562</v>
      </c>
      <c r="J118" s="81" t="s">
        <v>562</v>
      </c>
      <c r="K118" s="22"/>
    </row>
    <row r="119" spans="1:11" ht="12.75">
      <c r="A119" s="97">
        <v>110</v>
      </c>
      <c r="B119" s="154" t="s">
        <v>186</v>
      </c>
      <c r="C119" s="23" t="s">
        <v>185</v>
      </c>
      <c r="D119" s="29" t="s">
        <v>394</v>
      </c>
      <c r="E119" s="194" t="s">
        <v>675</v>
      </c>
      <c r="F119" s="169">
        <v>10000000000</v>
      </c>
      <c r="G119" s="97" t="s">
        <v>635</v>
      </c>
      <c r="H119" s="97"/>
      <c r="I119" s="105">
        <v>40563</v>
      </c>
      <c r="J119" s="81" t="s">
        <v>562</v>
      </c>
      <c r="K119" s="22"/>
    </row>
    <row r="120" spans="1:11" ht="12.75">
      <c r="A120" s="97">
        <v>111</v>
      </c>
      <c r="B120" s="171" t="s">
        <v>637</v>
      </c>
      <c r="C120" s="23" t="s">
        <v>638</v>
      </c>
      <c r="D120" s="23" t="s">
        <v>413</v>
      </c>
      <c r="E120" s="194" t="s">
        <v>675</v>
      </c>
      <c r="F120" s="169">
        <v>4200000000</v>
      </c>
      <c r="G120" s="97" t="s">
        <v>639</v>
      </c>
      <c r="H120" s="97"/>
      <c r="I120" s="105">
        <v>40616</v>
      </c>
      <c r="J120" s="81" t="s">
        <v>562</v>
      </c>
      <c r="K120" s="22"/>
    </row>
    <row r="121" spans="1:11" ht="12.75">
      <c r="A121" s="97">
        <v>112</v>
      </c>
      <c r="B121" s="161" t="s">
        <v>640</v>
      </c>
      <c r="C121" s="35" t="s">
        <v>641</v>
      </c>
      <c r="D121" s="23" t="s">
        <v>413</v>
      </c>
      <c r="E121" s="194" t="s">
        <v>675</v>
      </c>
      <c r="F121" s="169">
        <v>3000000000</v>
      </c>
      <c r="G121" s="97" t="s">
        <v>642</v>
      </c>
      <c r="H121" s="97"/>
      <c r="I121" s="105">
        <v>40652</v>
      </c>
      <c r="J121" s="81" t="s">
        <v>562</v>
      </c>
      <c r="K121" s="22"/>
    </row>
    <row r="122" spans="1:11" ht="12.75">
      <c r="A122" s="97">
        <v>113</v>
      </c>
      <c r="B122" s="160" t="s">
        <v>154</v>
      </c>
      <c r="C122" s="35" t="s">
        <v>303</v>
      </c>
      <c r="D122" s="29" t="s">
        <v>394</v>
      </c>
      <c r="E122" s="194" t="s">
        <v>675</v>
      </c>
      <c r="F122" s="169">
        <v>5000000000</v>
      </c>
      <c r="G122" s="97" t="s">
        <v>643</v>
      </c>
      <c r="H122" s="97"/>
      <c r="I122" s="105">
        <v>40668</v>
      </c>
      <c r="J122" s="81" t="s">
        <v>562</v>
      </c>
      <c r="K122" s="22"/>
    </row>
    <row r="123" spans="1:11" ht="12.75">
      <c r="A123" s="97">
        <v>114</v>
      </c>
      <c r="B123" s="160" t="s">
        <v>197</v>
      </c>
      <c r="C123" s="35" t="s">
        <v>200</v>
      </c>
      <c r="D123" s="29" t="s">
        <v>390</v>
      </c>
      <c r="E123" s="194" t="s">
        <v>675</v>
      </c>
      <c r="F123" s="169">
        <v>100000000000</v>
      </c>
      <c r="G123" s="97" t="s">
        <v>644</v>
      </c>
      <c r="H123" s="97"/>
      <c r="I123" s="105">
        <v>40675</v>
      </c>
      <c r="J123" s="81" t="s">
        <v>562</v>
      </c>
      <c r="K123" s="22"/>
    </row>
    <row r="124" spans="1:11" ht="12.75">
      <c r="A124" s="97">
        <v>115</v>
      </c>
      <c r="B124" s="160" t="s">
        <v>455</v>
      </c>
      <c r="C124" s="23" t="s">
        <v>239</v>
      </c>
      <c r="D124" s="29" t="s">
        <v>390</v>
      </c>
      <c r="E124" s="194" t="s">
        <v>675</v>
      </c>
      <c r="F124" s="169">
        <v>50000000000</v>
      </c>
      <c r="G124" s="35" t="s">
        <v>650</v>
      </c>
      <c r="H124" s="35"/>
      <c r="I124" s="95">
        <v>40760</v>
      </c>
      <c r="J124" s="81" t="s">
        <v>562</v>
      </c>
      <c r="K124" s="22"/>
    </row>
    <row r="125" spans="1:11" ht="12.75">
      <c r="A125" s="97">
        <v>116</v>
      </c>
      <c r="B125" s="154" t="s">
        <v>621</v>
      </c>
      <c r="C125" s="23" t="s">
        <v>619</v>
      </c>
      <c r="D125" s="29" t="s">
        <v>394</v>
      </c>
      <c r="E125" s="194" t="s">
        <v>675</v>
      </c>
      <c r="F125" s="169">
        <v>10000000000</v>
      </c>
      <c r="G125" s="35" t="s">
        <v>651</v>
      </c>
      <c r="H125" s="35"/>
      <c r="I125" s="95">
        <v>40843</v>
      </c>
      <c r="J125" s="81" t="s">
        <v>562</v>
      </c>
      <c r="K125" s="22"/>
    </row>
    <row r="126" spans="1:11" ht="12.75">
      <c r="A126" s="97">
        <v>117</v>
      </c>
      <c r="B126" s="160" t="s">
        <v>622</v>
      </c>
      <c r="C126" s="23" t="s">
        <v>209</v>
      </c>
      <c r="D126" s="29" t="s">
        <v>394</v>
      </c>
      <c r="E126" s="194" t="s">
        <v>675</v>
      </c>
      <c r="F126" s="169">
        <v>150000000000</v>
      </c>
      <c r="G126" s="35" t="s">
        <v>653</v>
      </c>
      <c r="H126" s="35"/>
      <c r="I126" s="95">
        <v>40898</v>
      </c>
      <c r="J126" s="81" t="s">
        <v>562</v>
      </c>
      <c r="K126" s="22"/>
    </row>
    <row r="127" spans="1:11" ht="12.75">
      <c r="A127" s="97">
        <v>118</v>
      </c>
      <c r="B127" s="160" t="s">
        <v>546</v>
      </c>
      <c r="C127" s="23" t="s">
        <v>230</v>
      </c>
      <c r="D127" s="29" t="s">
        <v>394</v>
      </c>
      <c r="E127" s="194" t="s">
        <v>675</v>
      </c>
      <c r="F127" s="169">
        <v>5000000000</v>
      </c>
      <c r="G127" s="35" t="s">
        <v>654</v>
      </c>
      <c r="H127" s="35"/>
      <c r="I127" s="95">
        <v>40906</v>
      </c>
      <c r="J127" s="22" t="s">
        <v>562</v>
      </c>
      <c r="K127" s="22"/>
    </row>
    <row r="128" spans="1:11" ht="12.75">
      <c r="A128" s="97">
        <v>119</v>
      </c>
      <c r="B128" s="189" t="s">
        <v>105</v>
      </c>
      <c r="C128" s="37" t="s">
        <v>476</v>
      </c>
      <c r="D128" s="29" t="s">
        <v>394</v>
      </c>
      <c r="E128" s="194" t="s">
        <v>675</v>
      </c>
      <c r="F128" s="343">
        <v>1500000000</v>
      </c>
      <c r="G128" s="97" t="s">
        <v>735</v>
      </c>
      <c r="H128" s="97"/>
      <c r="I128" s="103">
        <v>40911</v>
      </c>
      <c r="J128" s="22" t="s">
        <v>562</v>
      </c>
      <c r="K128" s="22"/>
    </row>
    <row r="129" spans="1:11" ht="12.75">
      <c r="A129" s="97">
        <v>120</v>
      </c>
      <c r="B129" s="22" t="s">
        <v>611</v>
      </c>
      <c r="C129" s="165" t="s">
        <v>618</v>
      </c>
      <c r="D129" s="29" t="s">
        <v>394</v>
      </c>
      <c r="E129" s="194" t="s">
        <v>675</v>
      </c>
      <c r="F129" s="169">
        <v>5000000000</v>
      </c>
      <c r="G129" s="97" t="s">
        <v>736</v>
      </c>
      <c r="H129" s="97"/>
      <c r="I129" s="95">
        <v>40941</v>
      </c>
      <c r="J129" s="22" t="s">
        <v>562</v>
      </c>
      <c r="K129" s="22"/>
    </row>
    <row r="130" spans="1:11" ht="12.75">
      <c r="A130" s="97">
        <v>121</v>
      </c>
      <c r="B130" s="189" t="s">
        <v>737</v>
      </c>
      <c r="C130" s="37" t="s">
        <v>619</v>
      </c>
      <c r="D130" s="29" t="s">
        <v>394</v>
      </c>
      <c r="E130" s="194" t="s">
        <v>675</v>
      </c>
      <c r="F130" s="169">
        <v>5000000000</v>
      </c>
      <c r="G130" s="97" t="s">
        <v>738</v>
      </c>
      <c r="H130" s="97"/>
      <c r="I130" s="103">
        <v>41054</v>
      </c>
      <c r="J130" s="22" t="s">
        <v>562</v>
      </c>
      <c r="K130" s="22"/>
    </row>
    <row r="131" spans="1:11" ht="12.75">
      <c r="A131" s="97">
        <v>122</v>
      </c>
      <c r="B131" s="189" t="s">
        <v>348</v>
      </c>
      <c r="C131" s="37" t="s">
        <v>227</v>
      </c>
      <c r="D131" s="29" t="s">
        <v>394</v>
      </c>
      <c r="E131" s="194" t="s">
        <v>675</v>
      </c>
      <c r="F131" s="169">
        <v>20000000000</v>
      </c>
      <c r="G131" s="97" t="s">
        <v>739</v>
      </c>
      <c r="H131" s="97"/>
      <c r="I131" s="103">
        <v>41060</v>
      </c>
      <c r="J131" s="22" t="s">
        <v>562</v>
      </c>
      <c r="K131" s="22"/>
    </row>
    <row r="132" spans="1:11" ht="12.75">
      <c r="A132" s="97">
        <v>123</v>
      </c>
      <c r="B132" s="154" t="s">
        <v>740</v>
      </c>
      <c r="C132" s="35" t="s">
        <v>775</v>
      </c>
      <c r="D132" s="29" t="s">
        <v>413</v>
      </c>
      <c r="E132" s="194" t="s">
        <v>675</v>
      </c>
      <c r="F132" s="344">
        <v>3850000000</v>
      </c>
      <c r="G132" s="345" t="s">
        <v>741</v>
      </c>
      <c r="H132" s="345"/>
      <c r="I132" s="346">
        <v>41071</v>
      </c>
      <c r="J132" s="22" t="s">
        <v>562</v>
      </c>
      <c r="K132" s="22"/>
    </row>
    <row r="133" spans="1:11" ht="12.75">
      <c r="A133" s="97">
        <v>124</v>
      </c>
      <c r="B133" s="154" t="s">
        <v>611</v>
      </c>
      <c r="C133" s="23" t="s">
        <v>618</v>
      </c>
      <c r="D133" s="29" t="s">
        <v>394</v>
      </c>
      <c r="E133" s="194" t="s">
        <v>675</v>
      </c>
      <c r="F133" s="344">
        <v>10000000000</v>
      </c>
      <c r="G133" s="345" t="s">
        <v>742</v>
      </c>
      <c r="H133" s="345"/>
      <c r="I133" s="346">
        <v>41086</v>
      </c>
      <c r="J133" s="22" t="s">
        <v>562</v>
      </c>
      <c r="K133" s="22"/>
    </row>
    <row r="134" spans="1:11" ht="12.75">
      <c r="A134" s="97">
        <v>125</v>
      </c>
      <c r="B134" s="154" t="s">
        <v>743</v>
      </c>
      <c r="C134" s="23" t="s">
        <v>684</v>
      </c>
      <c r="D134" s="29" t="s">
        <v>744</v>
      </c>
      <c r="E134" s="194" t="s">
        <v>675</v>
      </c>
      <c r="F134" s="169">
        <v>50000000000</v>
      </c>
      <c r="G134" s="97" t="s">
        <v>745</v>
      </c>
      <c r="H134" s="97"/>
      <c r="I134" s="94">
        <v>41103</v>
      </c>
      <c r="J134" s="22" t="s">
        <v>562</v>
      </c>
      <c r="K134" s="22"/>
    </row>
    <row r="135" spans="1:11" ht="12.75">
      <c r="A135" s="97">
        <v>126</v>
      </c>
      <c r="B135" s="154" t="s">
        <v>197</v>
      </c>
      <c r="C135" s="23" t="s">
        <v>200</v>
      </c>
      <c r="D135" s="29" t="s">
        <v>390</v>
      </c>
      <c r="E135" s="194" t="s">
        <v>675</v>
      </c>
      <c r="F135" s="169">
        <v>50000000000</v>
      </c>
      <c r="G135" s="97" t="s">
        <v>746</v>
      </c>
      <c r="H135" s="97"/>
      <c r="I135" s="94">
        <v>41110</v>
      </c>
      <c r="J135" s="22" t="s">
        <v>562</v>
      </c>
      <c r="K135" s="22"/>
    </row>
    <row r="136" spans="1:11" ht="12.75">
      <c r="A136" s="97">
        <v>127</v>
      </c>
      <c r="B136" s="154" t="s">
        <v>425</v>
      </c>
      <c r="C136" s="29" t="s">
        <v>245</v>
      </c>
      <c r="D136" s="29" t="s">
        <v>394</v>
      </c>
      <c r="E136" s="194" t="s">
        <v>675</v>
      </c>
      <c r="F136" s="169">
        <v>65000000000</v>
      </c>
      <c r="G136" s="97" t="s">
        <v>776</v>
      </c>
      <c r="H136" s="97"/>
      <c r="I136" s="94">
        <v>41130</v>
      </c>
      <c r="J136" s="22" t="s">
        <v>562</v>
      </c>
      <c r="K136" s="22"/>
    </row>
    <row r="137" spans="1:11" ht="12.75">
      <c r="A137" s="97">
        <v>128</v>
      </c>
      <c r="B137" s="154" t="s">
        <v>743</v>
      </c>
      <c r="C137" s="123" t="s">
        <v>684</v>
      </c>
      <c r="D137" s="29" t="s">
        <v>394</v>
      </c>
      <c r="E137" s="194" t="s">
        <v>675</v>
      </c>
      <c r="F137" s="169">
        <v>40000000000</v>
      </c>
      <c r="G137" s="97" t="s">
        <v>778</v>
      </c>
      <c r="H137" s="97"/>
      <c r="I137" s="94">
        <v>41162</v>
      </c>
      <c r="J137" s="22" t="s">
        <v>562</v>
      </c>
      <c r="K137" s="22"/>
    </row>
    <row r="138" spans="1:11" ht="12.75">
      <c r="A138" s="97">
        <v>129</v>
      </c>
      <c r="B138" s="154" t="s">
        <v>540</v>
      </c>
      <c r="C138" s="29" t="s">
        <v>541</v>
      </c>
      <c r="D138" s="29" t="s">
        <v>394</v>
      </c>
      <c r="E138" s="194" t="s">
        <v>675</v>
      </c>
      <c r="F138" s="169">
        <v>5000000000</v>
      </c>
      <c r="G138" s="97" t="s">
        <v>779</v>
      </c>
      <c r="H138" s="97"/>
      <c r="I138" s="94">
        <v>41162</v>
      </c>
      <c r="J138" s="22" t="s">
        <v>562</v>
      </c>
      <c r="K138" s="22"/>
    </row>
    <row r="139" spans="1:11" ht="12.75">
      <c r="A139" s="97">
        <v>130</v>
      </c>
      <c r="B139" s="154" t="s">
        <v>769</v>
      </c>
      <c r="C139" s="29" t="s">
        <v>452</v>
      </c>
      <c r="D139" s="29" t="s">
        <v>394</v>
      </c>
      <c r="E139" s="194" t="s">
        <v>675</v>
      </c>
      <c r="F139" s="169">
        <v>20000000000</v>
      </c>
      <c r="G139" s="97" t="s">
        <v>782</v>
      </c>
      <c r="H139" s="97"/>
      <c r="I139" s="94">
        <v>41212</v>
      </c>
      <c r="J139" s="22" t="s">
        <v>562</v>
      </c>
      <c r="K139" s="22"/>
    </row>
    <row r="140" spans="1:11" ht="12.75">
      <c r="A140" s="97">
        <v>131</v>
      </c>
      <c r="B140" s="189" t="s">
        <v>704</v>
      </c>
      <c r="C140" s="37" t="s">
        <v>619</v>
      </c>
      <c r="D140" s="37" t="s">
        <v>394</v>
      </c>
      <c r="E140" s="194" t="s">
        <v>675</v>
      </c>
      <c r="F140" s="169">
        <v>10000000000</v>
      </c>
      <c r="G140" s="97" t="s">
        <v>784</v>
      </c>
      <c r="H140" s="97"/>
      <c r="I140" s="94">
        <v>41219</v>
      </c>
      <c r="J140" s="22" t="s">
        <v>562</v>
      </c>
      <c r="K140" s="22"/>
    </row>
    <row r="141" spans="1:11" ht="12.75">
      <c r="A141" s="97">
        <v>132</v>
      </c>
      <c r="B141" s="189" t="s">
        <v>344</v>
      </c>
      <c r="C141" s="165" t="s">
        <v>545</v>
      </c>
      <c r="D141" s="37" t="s">
        <v>394</v>
      </c>
      <c r="E141" s="194" t="s">
        <v>675</v>
      </c>
      <c r="F141" s="169">
        <v>10000000000</v>
      </c>
      <c r="G141" s="97" t="s">
        <v>785</v>
      </c>
      <c r="H141" s="97"/>
      <c r="I141" s="94">
        <v>41233</v>
      </c>
      <c r="J141" s="22" t="s">
        <v>562</v>
      </c>
      <c r="K141" s="22"/>
    </row>
    <row r="142" spans="1:11" ht="12.75">
      <c r="A142" s="97">
        <v>133</v>
      </c>
      <c r="B142" s="189" t="s">
        <v>704</v>
      </c>
      <c r="C142" s="37" t="s">
        <v>619</v>
      </c>
      <c r="D142" s="37" t="s">
        <v>394</v>
      </c>
      <c r="E142" s="194" t="s">
        <v>675</v>
      </c>
      <c r="F142" s="169">
        <v>5000000000</v>
      </c>
      <c r="G142" s="97" t="s">
        <v>786</v>
      </c>
      <c r="H142" s="97"/>
      <c r="I142" s="94">
        <v>41235</v>
      </c>
      <c r="J142" s="22" t="s">
        <v>562</v>
      </c>
      <c r="K142" s="22"/>
    </row>
    <row r="143" spans="1:11" ht="12.75">
      <c r="A143" s="97">
        <v>134</v>
      </c>
      <c r="B143" s="189" t="s">
        <v>743</v>
      </c>
      <c r="C143" s="165" t="s">
        <v>684</v>
      </c>
      <c r="D143" s="37" t="s">
        <v>394</v>
      </c>
      <c r="E143" s="194" t="s">
        <v>675</v>
      </c>
      <c r="F143" s="169">
        <v>10000000000</v>
      </c>
      <c r="G143" s="97" t="s">
        <v>787</v>
      </c>
      <c r="H143" s="97"/>
      <c r="I143" s="94">
        <v>41240</v>
      </c>
      <c r="J143" s="22" t="s">
        <v>562</v>
      </c>
      <c r="K143" s="22"/>
    </row>
    <row r="144" spans="1:11" ht="12.75">
      <c r="A144" s="97">
        <v>135</v>
      </c>
      <c r="B144" s="189" t="s">
        <v>773</v>
      </c>
      <c r="C144" s="165" t="s">
        <v>774</v>
      </c>
      <c r="D144" s="37" t="s">
        <v>413</v>
      </c>
      <c r="E144" s="194" t="s">
        <v>675</v>
      </c>
      <c r="F144" s="169">
        <v>3850000000</v>
      </c>
      <c r="G144" s="97" t="s">
        <v>790</v>
      </c>
      <c r="H144" s="97"/>
      <c r="I144" s="94">
        <v>41270</v>
      </c>
      <c r="J144" s="22" t="s">
        <v>562</v>
      </c>
      <c r="K144" s="22"/>
    </row>
    <row r="145" spans="1:11" ht="12.75">
      <c r="A145" s="97">
        <v>136</v>
      </c>
      <c r="B145" s="190" t="s">
        <v>105</v>
      </c>
      <c r="C145" s="35" t="s">
        <v>476</v>
      </c>
      <c r="D145" s="35" t="s">
        <v>394</v>
      </c>
      <c r="E145" s="194" t="s">
        <v>675</v>
      </c>
      <c r="F145" s="169">
        <v>1000000000</v>
      </c>
      <c r="G145" s="180" t="s">
        <v>850</v>
      </c>
      <c r="H145" s="180"/>
      <c r="I145" s="94">
        <v>41284</v>
      </c>
      <c r="J145" s="22" t="s">
        <v>562</v>
      </c>
      <c r="K145" s="22"/>
    </row>
    <row r="146" spans="1:11" ht="12.75">
      <c r="A146" s="97">
        <v>137</v>
      </c>
      <c r="B146" s="190" t="s">
        <v>705</v>
      </c>
      <c r="C146" s="165" t="s">
        <v>188</v>
      </c>
      <c r="D146" s="165" t="s">
        <v>394</v>
      </c>
      <c r="E146" s="194" t="s">
        <v>675</v>
      </c>
      <c r="F146" s="355">
        <v>10000000000</v>
      </c>
      <c r="G146" s="180" t="s">
        <v>851</v>
      </c>
      <c r="H146" s="180"/>
      <c r="I146" s="94">
        <v>41289</v>
      </c>
      <c r="J146" s="22" t="s">
        <v>562</v>
      </c>
      <c r="K146" s="22"/>
    </row>
    <row r="147" spans="1:11" ht="12.75">
      <c r="A147" s="97">
        <v>138</v>
      </c>
      <c r="B147" t="s">
        <v>801</v>
      </c>
      <c r="C147" s="37" t="s">
        <v>802</v>
      </c>
      <c r="D147" s="37" t="s">
        <v>849</v>
      </c>
      <c r="E147" s="194" t="s">
        <v>675</v>
      </c>
      <c r="F147" s="169">
        <v>800000000</v>
      </c>
      <c r="G147" s="180" t="s">
        <v>853</v>
      </c>
      <c r="H147" s="180"/>
      <c r="I147" s="94">
        <v>41534</v>
      </c>
      <c r="J147" s="22" t="s">
        <v>562</v>
      </c>
      <c r="K147" s="22"/>
    </row>
    <row r="148" spans="1:11" ht="12.75">
      <c r="A148" s="97">
        <v>139</v>
      </c>
      <c r="B148" s="104" t="s">
        <v>837</v>
      </c>
      <c r="C148" s="165" t="s">
        <v>802</v>
      </c>
      <c r="D148" s="35" t="s">
        <v>394</v>
      </c>
      <c r="E148" s="194" t="s">
        <v>675</v>
      </c>
      <c r="F148" s="169">
        <v>12000000000</v>
      </c>
      <c r="G148" s="180" t="s">
        <v>855</v>
      </c>
      <c r="H148" s="180"/>
      <c r="I148" s="94">
        <v>41431</v>
      </c>
      <c r="J148" s="22" t="s">
        <v>562</v>
      </c>
      <c r="K148" s="22"/>
    </row>
    <row r="149" spans="1:11" ht="12.75">
      <c r="A149" s="97">
        <v>140</v>
      </c>
      <c r="B149" s="150" t="s">
        <v>838</v>
      </c>
      <c r="C149" s="165" t="s">
        <v>188</v>
      </c>
      <c r="D149" s="37" t="s">
        <v>394</v>
      </c>
      <c r="E149" s="194" t="s">
        <v>675</v>
      </c>
      <c r="F149" s="169">
        <v>3500000000</v>
      </c>
      <c r="G149" s="180" t="s">
        <v>856</v>
      </c>
      <c r="H149" s="180"/>
      <c r="I149" s="94">
        <v>41438</v>
      </c>
      <c r="J149" s="22" t="s">
        <v>562</v>
      </c>
      <c r="K149" s="22"/>
    </row>
    <row r="150" spans="1:11" ht="12.75">
      <c r="A150" s="97">
        <v>141</v>
      </c>
      <c r="B150" s="154" t="s">
        <v>540</v>
      </c>
      <c r="C150" s="102" t="s">
        <v>541</v>
      </c>
      <c r="D150" s="102" t="s">
        <v>394</v>
      </c>
      <c r="E150" s="194" t="s">
        <v>675</v>
      </c>
      <c r="F150" s="169">
        <v>3350000000</v>
      </c>
      <c r="G150" s="180" t="s">
        <v>858</v>
      </c>
      <c r="H150" s="180"/>
      <c r="I150" s="94">
        <v>41460</v>
      </c>
      <c r="J150" s="22" t="s">
        <v>562</v>
      </c>
      <c r="K150" s="22"/>
    </row>
    <row r="151" spans="1:11" ht="12.75">
      <c r="A151" s="97">
        <v>142</v>
      </c>
      <c r="B151" s="154" t="s">
        <v>256</v>
      </c>
      <c r="C151" s="102" t="s">
        <v>208</v>
      </c>
      <c r="D151" s="102" t="s">
        <v>394</v>
      </c>
      <c r="E151" s="194" t="s">
        <v>675</v>
      </c>
      <c r="F151" s="169">
        <v>11000000000</v>
      </c>
      <c r="G151" s="180" t="s">
        <v>859</v>
      </c>
      <c r="H151" s="180"/>
      <c r="I151" s="94">
        <v>41485</v>
      </c>
      <c r="J151" s="22" t="s">
        <v>562</v>
      </c>
      <c r="K151" s="22"/>
    </row>
    <row r="152" spans="1:11" ht="12.75">
      <c r="A152" s="97">
        <v>143</v>
      </c>
      <c r="B152" s="154" t="s">
        <v>839</v>
      </c>
      <c r="C152" s="35" t="s">
        <v>805</v>
      </c>
      <c r="D152" s="187" t="s">
        <v>390</v>
      </c>
      <c r="E152" s="194" t="s">
        <v>675</v>
      </c>
      <c r="F152" s="169">
        <v>15000000000</v>
      </c>
      <c r="G152" s="180" t="s">
        <v>860</v>
      </c>
      <c r="H152" s="180"/>
      <c r="I152" s="94">
        <v>41499</v>
      </c>
      <c r="J152" s="22" t="s">
        <v>562</v>
      </c>
      <c r="K152" s="22"/>
    </row>
    <row r="153" spans="1:11" ht="12.75">
      <c r="A153" s="97">
        <v>144</v>
      </c>
      <c r="B153" s="104" t="s">
        <v>544</v>
      </c>
      <c r="C153" s="37" t="s">
        <v>542</v>
      </c>
      <c r="D153" s="37" t="s">
        <v>849</v>
      </c>
      <c r="E153" s="194" t="s">
        <v>675</v>
      </c>
      <c r="F153" s="169">
        <v>8800000000</v>
      </c>
      <c r="G153" s="180" t="s">
        <v>861</v>
      </c>
      <c r="H153" s="180"/>
      <c r="I153" s="94">
        <v>41548</v>
      </c>
      <c r="J153" s="22" t="s">
        <v>562</v>
      </c>
      <c r="K153" s="22"/>
    </row>
    <row r="154" spans="1:11" ht="12.75">
      <c r="A154" s="97">
        <v>145</v>
      </c>
      <c r="B154" s="12" t="s">
        <v>840</v>
      </c>
      <c r="C154" s="102" t="s">
        <v>841</v>
      </c>
      <c r="D154" s="37" t="s">
        <v>413</v>
      </c>
      <c r="E154" s="194" t="s">
        <v>675</v>
      </c>
      <c r="F154" s="169">
        <v>8000000000</v>
      </c>
      <c r="G154" s="180" t="s">
        <v>862</v>
      </c>
      <c r="H154" s="180"/>
      <c r="I154" s="94">
        <v>41549</v>
      </c>
      <c r="J154" s="22" t="s">
        <v>562</v>
      </c>
      <c r="K154" s="22"/>
    </row>
    <row r="155" spans="1:11" ht="12.75">
      <c r="A155" s="97">
        <v>146</v>
      </c>
      <c r="B155" t="s">
        <v>842</v>
      </c>
      <c r="C155" s="102" t="s">
        <v>843</v>
      </c>
      <c r="D155" s="37" t="s">
        <v>394</v>
      </c>
      <c r="E155" s="194" t="s">
        <v>675</v>
      </c>
      <c r="F155" s="169">
        <v>4000000000</v>
      </c>
      <c r="G155" s="180" t="s">
        <v>863</v>
      </c>
      <c r="H155" s="180"/>
      <c r="I155" s="94">
        <v>41561</v>
      </c>
      <c r="J155" s="22" t="s">
        <v>562</v>
      </c>
      <c r="K155" s="22"/>
    </row>
    <row r="156" spans="1:11" ht="12.75">
      <c r="A156" s="97">
        <v>147</v>
      </c>
      <c r="B156" s="183" t="s">
        <v>620</v>
      </c>
      <c r="C156" s="37" t="s">
        <v>616</v>
      </c>
      <c r="D156" s="37" t="s">
        <v>394</v>
      </c>
      <c r="E156" s="194" t="s">
        <v>675</v>
      </c>
      <c r="F156" s="169">
        <v>4000000000</v>
      </c>
      <c r="G156" s="180" t="s">
        <v>864</v>
      </c>
      <c r="H156" s="180"/>
      <c r="I156" s="94">
        <v>41561</v>
      </c>
      <c r="J156" s="22" t="s">
        <v>562</v>
      </c>
      <c r="K156" s="22"/>
    </row>
    <row r="157" spans="1:11" ht="12.75">
      <c r="A157" s="97">
        <v>148</v>
      </c>
      <c r="B157" s="154" t="s">
        <v>846</v>
      </c>
      <c r="C157" s="354" t="s">
        <v>545</v>
      </c>
      <c r="D157" s="354" t="s">
        <v>394</v>
      </c>
      <c r="E157" s="194" t="s">
        <v>675</v>
      </c>
      <c r="F157" s="169">
        <v>33500000000</v>
      </c>
      <c r="G157" s="180" t="s">
        <v>866</v>
      </c>
      <c r="H157" s="180"/>
      <c r="I157" s="94">
        <v>41599</v>
      </c>
      <c r="J157" s="22" t="s">
        <v>562</v>
      </c>
      <c r="K157" s="22"/>
    </row>
    <row r="158" spans="1:11" ht="12.75">
      <c r="A158" s="97">
        <v>149</v>
      </c>
      <c r="B158" s="154" t="s">
        <v>806</v>
      </c>
      <c r="C158" s="37" t="s">
        <v>807</v>
      </c>
      <c r="D158" s="37" t="s">
        <v>394</v>
      </c>
      <c r="E158" s="194" t="s">
        <v>675</v>
      </c>
      <c r="F158" s="169">
        <v>4000000000</v>
      </c>
      <c r="G158" s="180" t="s">
        <v>867</v>
      </c>
      <c r="H158" s="180"/>
      <c r="I158" s="94">
        <v>41604</v>
      </c>
      <c r="J158" s="22" t="s">
        <v>562</v>
      </c>
      <c r="K158" s="22"/>
    </row>
    <row r="159" spans="1:11" ht="12.75">
      <c r="A159" s="97">
        <v>150</v>
      </c>
      <c r="B159" s="190" t="s">
        <v>622</v>
      </c>
      <c r="C159" s="165" t="s">
        <v>209</v>
      </c>
      <c r="D159" s="37" t="s">
        <v>394</v>
      </c>
      <c r="E159" s="194" t="s">
        <v>675</v>
      </c>
      <c r="F159" s="169">
        <v>120000000000</v>
      </c>
      <c r="G159" s="180" t="s">
        <v>868</v>
      </c>
      <c r="H159" s="180"/>
      <c r="I159" s="94">
        <v>41626</v>
      </c>
      <c r="J159" s="22" t="s">
        <v>562</v>
      </c>
      <c r="K159" s="22"/>
    </row>
    <row r="160" spans="1:11" ht="12.75">
      <c r="A160" s="97">
        <v>151</v>
      </c>
      <c r="B160" s="190" t="s">
        <v>455</v>
      </c>
      <c r="C160" s="165" t="s">
        <v>239</v>
      </c>
      <c r="D160" s="37" t="s">
        <v>390</v>
      </c>
      <c r="E160" s="194" t="s">
        <v>675</v>
      </c>
      <c r="F160" s="169">
        <v>50000000000</v>
      </c>
      <c r="G160" s="180" t="s">
        <v>870</v>
      </c>
      <c r="H160" s="180"/>
      <c r="I160" s="94">
        <v>41627</v>
      </c>
      <c r="J160" s="22" t="s">
        <v>562</v>
      </c>
      <c r="K160" s="22"/>
    </row>
    <row r="161" spans="1:11" ht="12.75">
      <c r="A161" s="97">
        <v>152</v>
      </c>
      <c r="B161" s="190" t="s">
        <v>847</v>
      </c>
      <c r="C161" s="165" t="s">
        <v>810</v>
      </c>
      <c r="D161" s="37" t="s">
        <v>394</v>
      </c>
      <c r="E161" s="194" t="s">
        <v>675</v>
      </c>
      <c r="F161" s="169">
        <v>3800000000</v>
      </c>
      <c r="G161" s="180" t="s">
        <v>871</v>
      </c>
      <c r="H161" s="180"/>
      <c r="I161" s="94">
        <v>41631</v>
      </c>
      <c r="J161" s="22" t="s">
        <v>562</v>
      </c>
      <c r="K161" s="22"/>
    </row>
    <row r="162" spans="1:11" ht="12.75">
      <c r="A162" s="97">
        <v>153</v>
      </c>
      <c r="B162" s="190" t="s">
        <v>848</v>
      </c>
      <c r="C162" s="165" t="s">
        <v>220</v>
      </c>
      <c r="D162" s="37" t="s">
        <v>390</v>
      </c>
      <c r="E162" s="194" t="s">
        <v>675</v>
      </c>
      <c r="F162" s="169">
        <v>50000000000</v>
      </c>
      <c r="G162" s="180" t="s">
        <v>872</v>
      </c>
      <c r="H162" s="180"/>
      <c r="I162" s="94">
        <v>41638</v>
      </c>
      <c r="J162" s="22" t="s">
        <v>562</v>
      </c>
      <c r="K162" s="22"/>
    </row>
    <row r="163" spans="1:10" ht="12.75">
      <c r="A163" s="97">
        <v>154</v>
      </c>
      <c r="B163" s="190" t="s">
        <v>934</v>
      </c>
      <c r="C163" s="165" t="s">
        <v>935</v>
      </c>
      <c r="D163" s="156" t="s">
        <v>394</v>
      </c>
      <c r="E163" s="194" t="s">
        <v>675</v>
      </c>
      <c r="F163" s="382">
        <v>3000000000</v>
      </c>
      <c r="G163" s="345" t="s">
        <v>936</v>
      </c>
      <c r="H163" s="345"/>
      <c r="I163" s="155">
        <v>41648</v>
      </c>
      <c r="J163" s="22" t="s">
        <v>562</v>
      </c>
    </row>
    <row r="164" spans="1:10" ht="12.75">
      <c r="A164" s="97">
        <v>155</v>
      </c>
      <c r="B164" s="190" t="s">
        <v>803</v>
      </c>
      <c r="C164" s="165" t="s">
        <v>618</v>
      </c>
      <c r="D164" s="156" t="s">
        <v>394</v>
      </c>
      <c r="E164" s="194" t="s">
        <v>675</v>
      </c>
      <c r="F164" s="382">
        <v>10000000000</v>
      </c>
      <c r="G164" s="345" t="s">
        <v>937</v>
      </c>
      <c r="H164" s="345"/>
      <c r="I164" s="155">
        <v>41683</v>
      </c>
      <c r="J164" s="22" t="s">
        <v>562</v>
      </c>
    </row>
    <row r="165" spans="1:10" ht="12.75">
      <c r="A165" s="97">
        <v>156</v>
      </c>
      <c r="B165" s="190" t="s">
        <v>813</v>
      </c>
      <c r="C165" s="187" t="s">
        <v>814</v>
      </c>
      <c r="D165" s="156" t="s">
        <v>394</v>
      </c>
      <c r="E165" s="194" t="s">
        <v>675</v>
      </c>
      <c r="F165" s="382">
        <v>2500000000</v>
      </c>
      <c r="G165" s="345" t="s">
        <v>938</v>
      </c>
      <c r="H165" s="345"/>
      <c r="I165" s="155">
        <v>41688</v>
      </c>
      <c r="J165" s="22" t="s">
        <v>562</v>
      </c>
    </row>
    <row r="166" spans="1:10" ht="12.75">
      <c r="A166" s="97">
        <v>157</v>
      </c>
      <c r="B166" s="191" t="s">
        <v>939</v>
      </c>
      <c r="C166" s="165" t="s">
        <v>940</v>
      </c>
      <c r="D166" s="156" t="s">
        <v>941</v>
      </c>
      <c r="E166" s="194" t="s">
        <v>675</v>
      </c>
      <c r="F166" s="382">
        <v>20000000000</v>
      </c>
      <c r="G166" s="345" t="s">
        <v>942</v>
      </c>
      <c r="H166" s="345"/>
      <c r="I166" s="155">
        <v>41689</v>
      </c>
      <c r="J166" s="22" t="s">
        <v>562</v>
      </c>
    </row>
    <row r="167" spans="1:10" ht="12.75">
      <c r="A167" s="97">
        <v>158</v>
      </c>
      <c r="B167" s="190" t="s">
        <v>540</v>
      </c>
      <c r="C167" s="165" t="s">
        <v>541</v>
      </c>
      <c r="D167" s="156" t="s">
        <v>394</v>
      </c>
      <c r="E167" s="194" t="s">
        <v>675</v>
      </c>
      <c r="F167" s="382">
        <v>20000000000</v>
      </c>
      <c r="G167" s="345" t="s">
        <v>943</v>
      </c>
      <c r="H167" s="345"/>
      <c r="I167" s="155">
        <v>41689</v>
      </c>
      <c r="J167" s="22" t="s">
        <v>562</v>
      </c>
    </row>
    <row r="168" spans="1:10" ht="12.75">
      <c r="A168" s="97">
        <v>159</v>
      </c>
      <c r="B168" s="191" t="s">
        <v>944</v>
      </c>
      <c r="C168" s="165" t="s">
        <v>945</v>
      </c>
      <c r="D168" s="156" t="s">
        <v>941</v>
      </c>
      <c r="E168" s="194" t="s">
        <v>675</v>
      </c>
      <c r="F168" s="382">
        <v>1000000000</v>
      </c>
      <c r="G168" s="345" t="s">
        <v>946</v>
      </c>
      <c r="H168" s="345"/>
      <c r="I168" s="155">
        <v>41689</v>
      </c>
      <c r="J168" s="22" t="s">
        <v>562</v>
      </c>
    </row>
    <row r="169" spans="1:10" ht="12.75">
      <c r="A169" s="97">
        <v>160</v>
      </c>
      <c r="B169" s="20" t="s">
        <v>801</v>
      </c>
      <c r="C169" s="165" t="s">
        <v>802</v>
      </c>
      <c r="D169" s="180" t="s">
        <v>394</v>
      </c>
      <c r="E169" s="194" t="s">
        <v>675</v>
      </c>
      <c r="F169" s="382">
        <v>15000000000</v>
      </c>
      <c r="G169" s="345" t="s">
        <v>948</v>
      </c>
      <c r="H169" s="345"/>
      <c r="I169" s="155">
        <v>41744</v>
      </c>
      <c r="J169" s="22" t="s">
        <v>562</v>
      </c>
    </row>
    <row r="170" spans="1:10" ht="12.75">
      <c r="A170" s="97">
        <v>161</v>
      </c>
      <c r="B170" s="190" t="s">
        <v>704</v>
      </c>
      <c r="C170" s="165" t="s">
        <v>619</v>
      </c>
      <c r="D170" s="97" t="s">
        <v>394</v>
      </c>
      <c r="E170" s="194" t="s">
        <v>675</v>
      </c>
      <c r="F170" s="382">
        <v>5000000000</v>
      </c>
      <c r="G170" s="345" t="s">
        <v>949</v>
      </c>
      <c r="H170" s="345"/>
      <c r="I170" s="155">
        <v>41786</v>
      </c>
      <c r="J170" s="22" t="s">
        <v>562</v>
      </c>
    </row>
    <row r="171" spans="1:10" ht="12.75">
      <c r="A171" s="97">
        <v>162</v>
      </c>
      <c r="B171" s="190" t="s">
        <v>544</v>
      </c>
      <c r="C171" s="165" t="s">
        <v>542</v>
      </c>
      <c r="D171" s="97" t="s">
        <v>849</v>
      </c>
      <c r="E171" s="194" t="s">
        <v>675</v>
      </c>
      <c r="F171" s="383">
        <v>11000000000</v>
      </c>
      <c r="G171" s="345" t="s">
        <v>950</v>
      </c>
      <c r="H171" s="345"/>
      <c r="I171" s="155">
        <v>41788</v>
      </c>
      <c r="J171" s="22" t="s">
        <v>562</v>
      </c>
    </row>
    <row r="172" spans="1:10" ht="12.75">
      <c r="A172" s="97">
        <v>163</v>
      </c>
      <c r="B172" s="190" t="s">
        <v>818</v>
      </c>
      <c r="C172" s="165" t="s">
        <v>830</v>
      </c>
      <c r="D172" s="97" t="s">
        <v>394</v>
      </c>
      <c r="E172" s="194" t="s">
        <v>675</v>
      </c>
      <c r="F172" s="344">
        <v>4400000000</v>
      </c>
      <c r="G172" s="345" t="s">
        <v>951</v>
      </c>
      <c r="H172" s="345"/>
      <c r="I172" s="155">
        <v>41809</v>
      </c>
      <c r="J172" s="22" t="s">
        <v>562</v>
      </c>
    </row>
    <row r="173" spans="1:10" ht="12.75">
      <c r="A173" s="97">
        <v>164</v>
      </c>
      <c r="B173" s="190" t="s">
        <v>952</v>
      </c>
      <c r="C173" s="165" t="s">
        <v>829</v>
      </c>
      <c r="D173" s="97" t="s">
        <v>394</v>
      </c>
      <c r="E173" s="194" t="s">
        <v>675</v>
      </c>
      <c r="F173" s="382">
        <v>4000000000</v>
      </c>
      <c r="G173" s="345" t="s">
        <v>953</v>
      </c>
      <c r="H173" s="345"/>
      <c r="I173" s="155">
        <v>41814</v>
      </c>
      <c r="J173" s="22" t="s">
        <v>562</v>
      </c>
    </row>
    <row r="174" spans="1:10" ht="12.75">
      <c r="A174" s="97">
        <v>165</v>
      </c>
      <c r="B174" s="154" t="s">
        <v>704</v>
      </c>
      <c r="C174" s="165" t="s">
        <v>619</v>
      </c>
      <c r="D174" s="345" t="s">
        <v>394</v>
      </c>
      <c r="E174" s="194" t="s">
        <v>675</v>
      </c>
      <c r="F174" s="382">
        <v>5000000000</v>
      </c>
      <c r="G174" s="345" t="s">
        <v>954</v>
      </c>
      <c r="H174" s="345"/>
      <c r="I174" s="155">
        <v>41828</v>
      </c>
      <c r="J174" s="22" t="s">
        <v>562</v>
      </c>
    </row>
    <row r="175" spans="1:10" ht="12.75">
      <c r="A175" s="97">
        <v>166</v>
      </c>
      <c r="B175" s="171" t="s">
        <v>955</v>
      </c>
      <c r="C175" s="165" t="s">
        <v>956</v>
      </c>
      <c r="D175" s="345" t="s">
        <v>941</v>
      </c>
      <c r="E175" s="194" t="s">
        <v>675</v>
      </c>
      <c r="F175" s="382">
        <v>4400000000</v>
      </c>
      <c r="G175" s="345" t="s">
        <v>957</v>
      </c>
      <c r="H175" s="345"/>
      <c r="I175" s="373">
        <v>41837</v>
      </c>
      <c r="J175" s="22" t="s">
        <v>562</v>
      </c>
    </row>
    <row r="176" spans="1:10" ht="12.75">
      <c r="A176" s="97">
        <v>167</v>
      </c>
      <c r="B176" s="154" t="s">
        <v>961</v>
      </c>
      <c r="C176" s="165" t="s">
        <v>962</v>
      </c>
      <c r="D176" s="345" t="s">
        <v>394</v>
      </c>
      <c r="E176" s="194" t="s">
        <v>675</v>
      </c>
      <c r="F176" s="382">
        <v>90000000000</v>
      </c>
      <c r="G176" s="345" t="s">
        <v>963</v>
      </c>
      <c r="H176" s="345"/>
      <c r="I176" s="373">
        <v>41855</v>
      </c>
      <c r="J176" s="22" t="s">
        <v>562</v>
      </c>
    </row>
    <row r="177" spans="1:10" ht="12.75">
      <c r="A177" s="97">
        <v>168</v>
      </c>
      <c r="B177" s="154" t="s">
        <v>743</v>
      </c>
      <c r="C177" s="187" t="s">
        <v>684</v>
      </c>
      <c r="D177" s="166" t="s">
        <v>744</v>
      </c>
      <c r="E177" s="194" t="s">
        <v>675</v>
      </c>
      <c r="F177" s="382">
        <v>100000000000</v>
      </c>
      <c r="G177" s="345" t="s">
        <v>964</v>
      </c>
      <c r="H177" s="345"/>
      <c r="I177" s="373">
        <v>41899</v>
      </c>
      <c r="J177" s="22" t="s">
        <v>562</v>
      </c>
    </row>
    <row r="178" spans="1:10" ht="12.75">
      <c r="A178" s="97">
        <v>169</v>
      </c>
      <c r="B178" s="154" t="s">
        <v>804</v>
      </c>
      <c r="C178" s="187" t="s">
        <v>805</v>
      </c>
      <c r="D178" s="345" t="s">
        <v>986</v>
      </c>
      <c r="E178" s="194" t="s">
        <v>675</v>
      </c>
      <c r="F178" s="382">
        <v>10000000000</v>
      </c>
      <c r="G178" s="345" t="s">
        <v>967</v>
      </c>
      <c r="H178" s="345"/>
      <c r="I178" s="373">
        <v>41899</v>
      </c>
      <c r="J178" s="22" t="s">
        <v>562</v>
      </c>
    </row>
    <row r="179" spans="1:10" ht="12.75">
      <c r="A179" s="97">
        <v>170</v>
      </c>
      <c r="B179" s="374" t="s">
        <v>968</v>
      </c>
      <c r="C179" s="385"/>
      <c r="D179" s="375" t="s">
        <v>394</v>
      </c>
      <c r="E179" s="194" t="s">
        <v>675</v>
      </c>
      <c r="F179" s="384">
        <v>3500000000</v>
      </c>
      <c r="G179" s="381" t="s">
        <v>969</v>
      </c>
      <c r="H179" s="381"/>
      <c r="I179" s="376">
        <v>41914</v>
      </c>
      <c r="J179" s="22" t="s">
        <v>562</v>
      </c>
    </row>
    <row r="180" spans="1:10" ht="12.75">
      <c r="A180" s="97">
        <v>171</v>
      </c>
      <c r="B180" s="377" t="s">
        <v>704</v>
      </c>
      <c r="C180" s="385" t="s">
        <v>619</v>
      </c>
      <c r="D180" s="378" t="s">
        <v>394</v>
      </c>
      <c r="E180" s="194" t="s">
        <v>675</v>
      </c>
      <c r="F180" s="384">
        <v>5000000000</v>
      </c>
      <c r="G180" s="381" t="s">
        <v>970</v>
      </c>
      <c r="H180" s="381"/>
      <c r="I180" s="376">
        <v>41919</v>
      </c>
      <c r="J180" s="22" t="s">
        <v>562</v>
      </c>
    </row>
    <row r="181" spans="1:10" ht="12.75">
      <c r="A181" s="97">
        <v>172</v>
      </c>
      <c r="B181" s="379" t="s">
        <v>456</v>
      </c>
      <c r="C181" s="385" t="s">
        <v>452</v>
      </c>
      <c r="D181" s="380" t="s">
        <v>394</v>
      </c>
      <c r="E181" s="194" t="s">
        <v>675</v>
      </c>
      <c r="F181" s="384">
        <v>15000000000</v>
      </c>
      <c r="G181" s="381" t="s">
        <v>971</v>
      </c>
      <c r="H181" s="381"/>
      <c r="I181" s="376">
        <v>41933</v>
      </c>
      <c r="J181" s="22" t="s">
        <v>562</v>
      </c>
    </row>
    <row r="182" spans="1:10" ht="12.75">
      <c r="A182" s="97">
        <v>173</v>
      </c>
      <c r="B182" s="24" t="s">
        <v>904</v>
      </c>
      <c r="C182" s="187"/>
      <c r="D182" s="97" t="s">
        <v>390</v>
      </c>
      <c r="E182" s="194" t="s">
        <v>675</v>
      </c>
      <c r="F182" s="382">
        <v>25000000000</v>
      </c>
      <c r="G182" s="345" t="s">
        <v>973</v>
      </c>
      <c r="H182" s="345"/>
      <c r="I182" s="155">
        <v>41947</v>
      </c>
      <c r="J182" s="22" t="s">
        <v>562</v>
      </c>
    </row>
    <row r="183" spans="1:10" ht="12.75">
      <c r="A183" s="97">
        <v>174</v>
      </c>
      <c r="B183" s="154" t="s">
        <v>704</v>
      </c>
      <c r="C183" s="187" t="s">
        <v>619</v>
      </c>
      <c r="D183" s="97" t="s">
        <v>394</v>
      </c>
      <c r="E183" s="194" t="s">
        <v>675</v>
      </c>
      <c r="F183" s="382">
        <v>10000000000</v>
      </c>
      <c r="G183" s="345" t="s">
        <v>975</v>
      </c>
      <c r="H183" s="345"/>
      <c r="I183" s="155">
        <v>41954</v>
      </c>
      <c r="J183" s="22" t="s">
        <v>562</v>
      </c>
    </row>
    <row r="184" spans="1:10" ht="12.75">
      <c r="A184" s="97">
        <v>175</v>
      </c>
      <c r="B184" s="154" t="s">
        <v>817</v>
      </c>
      <c r="C184" s="23" t="s">
        <v>829</v>
      </c>
      <c r="D184" s="97" t="s">
        <v>394</v>
      </c>
      <c r="E184" s="194" t="s">
        <v>675</v>
      </c>
      <c r="F184" s="382">
        <v>10000000000</v>
      </c>
      <c r="G184" s="345" t="s">
        <v>976</v>
      </c>
      <c r="H184" s="345"/>
      <c r="I184" s="155">
        <v>41975</v>
      </c>
      <c r="J184" s="22" t="s">
        <v>562</v>
      </c>
    </row>
    <row r="185" spans="1:10" ht="12.75">
      <c r="A185" s="97">
        <v>176</v>
      </c>
      <c r="B185" s="154" t="s">
        <v>257</v>
      </c>
      <c r="C185" s="23" t="s">
        <v>209</v>
      </c>
      <c r="D185" s="97" t="s">
        <v>394</v>
      </c>
      <c r="E185" s="194" t="s">
        <v>675</v>
      </c>
      <c r="F185" s="382">
        <v>120000000000</v>
      </c>
      <c r="G185" s="345" t="s">
        <v>977</v>
      </c>
      <c r="H185" s="345"/>
      <c r="I185" s="155">
        <v>41991</v>
      </c>
      <c r="J185" s="22" t="s">
        <v>562</v>
      </c>
    </row>
    <row r="186" spans="1:10" ht="12.75">
      <c r="A186" s="97">
        <v>177</v>
      </c>
      <c r="B186" s="154" t="s">
        <v>978</v>
      </c>
      <c r="C186" s="22"/>
      <c r="D186" s="180" t="s">
        <v>394</v>
      </c>
      <c r="E186" s="194" t="s">
        <v>675</v>
      </c>
      <c r="F186" s="382">
        <v>20000000000</v>
      </c>
      <c r="G186" s="345" t="s">
        <v>979</v>
      </c>
      <c r="H186" s="345"/>
      <c r="I186" s="155">
        <v>41991</v>
      </c>
      <c r="J186" s="22" t="s">
        <v>562</v>
      </c>
    </row>
    <row r="187" spans="1:10" ht="12.75">
      <c r="A187" s="97">
        <v>178</v>
      </c>
      <c r="B187" s="154" t="s">
        <v>980</v>
      </c>
      <c r="C187" s="23" t="s">
        <v>542</v>
      </c>
      <c r="D187" s="97" t="s">
        <v>394</v>
      </c>
      <c r="E187" s="194" t="s">
        <v>675</v>
      </c>
      <c r="F187" s="382">
        <v>30000000000</v>
      </c>
      <c r="G187" s="345" t="s">
        <v>981</v>
      </c>
      <c r="H187" s="345"/>
      <c r="I187" s="155">
        <v>42002</v>
      </c>
      <c r="J187" s="22" t="s">
        <v>562</v>
      </c>
    </row>
    <row r="188" spans="1:10" ht="12.75">
      <c r="A188" s="97">
        <v>179</v>
      </c>
      <c r="B188" s="154" t="s">
        <v>983</v>
      </c>
      <c r="C188" s="23" t="s">
        <v>908</v>
      </c>
      <c r="D188" s="97" t="s">
        <v>394</v>
      </c>
      <c r="E188" s="194" t="s">
        <v>675</v>
      </c>
      <c r="F188" s="382">
        <v>40000000000</v>
      </c>
      <c r="G188" s="345" t="s">
        <v>984</v>
      </c>
      <c r="H188" s="345"/>
      <c r="I188" s="155">
        <v>42002</v>
      </c>
      <c r="J188" s="22" t="s">
        <v>562</v>
      </c>
    </row>
    <row r="189" spans="1:10" ht="12.75">
      <c r="A189" s="97">
        <v>180</v>
      </c>
      <c r="B189" s="377" t="s">
        <v>905</v>
      </c>
      <c r="C189" s="385" t="s">
        <v>906</v>
      </c>
      <c r="D189" s="378" t="s">
        <v>394</v>
      </c>
      <c r="E189" s="194" t="s">
        <v>675</v>
      </c>
      <c r="F189" s="384">
        <v>4400000000</v>
      </c>
      <c r="G189" s="381" t="s">
        <v>1036</v>
      </c>
      <c r="H189" s="381"/>
      <c r="I189" s="376">
        <v>42010</v>
      </c>
      <c r="J189" s="22" t="s">
        <v>562</v>
      </c>
    </row>
    <row r="190" spans="1:10" ht="12.75">
      <c r="A190" s="97">
        <v>181</v>
      </c>
      <c r="B190" s="377" t="s">
        <v>1034</v>
      </c>
      <c r="C190" s="385" t="s">
        <v>177</v>
      </c>
      <c r="D190" s="378" t="s">
        <v>394</v>
      </c>
      <c r="E190" s="194" t="s">
        <v>675</v>
      </c>
      <c r="F190" s="384">
        <v>9000000000</v>
      </c>
      <c r="G190" s="381" t="s">
        <v>1037</v>
      </c>
      <c r="H190" s="381"/>
      <c r="I190" s="376">
        <v>42010</v>
      </c>
      <c r="J190" s="22" t="s">
        <v>562</v>
      </c>
    </row>
    <row r="191" spans="1:10" ht="12.75">
      <c r="A191" s="97">
        <v>182</v>
      </c>
      <c r="B191" s="377" t="s">
        <v>1022</v>
      </c>
      <c r="C191" s="385" t="s">
        <v>1023</v>
      </c>
      <c r="D191" s="378" t="s">
        <v>390</v>
      </c>
      <c r="E191" s="194" t="s">
        <v>675</v>
      </c>
      <c r="F191" s="384">
        <v>30000000000</v>
      </c>
      <c r="G191" s="381" t="s">
        <v>1039</v>
      </c>
      <c r="H191" s="381"/>
      <c r="I191" s="376">
        <v>42017</v>
      </c>
      <c r="J191" s="22" t="s">
        <v>562</v>
      </c>
    </row>
    <row r="192" spans="1:10" ht="12.75">
      <c r="A192" s="97">
        <v>183</v>
      </c>
      <c r="B192" s="377" t="s">
        <v>1035</v>
      </c>
      <c r="C192" s="385"/>
      <c r="D192" s="378" t="s">
        <v>394</v>
      </c>
      <c r="E192" s="194" t="s">
        <v>675</v>
      </c>
      <c r="F192" s="384">
        <v>4000000000</v>
      </c>
      <c r="G192" s="381" t="s">
        <v>1040</v>
      </c>
      <c r="H192" s="381"/>
      <c r="I192" s="376">
        <v>42031</v>
      </c>
      <c r="J192" s="22" t="s">
        <v>562</v>
      </c>
    </row>
    <row r="193" spans="1:10" ht="12.75">
      <c r="A193" s="97">
        <v>184</v>
      </c>
      <c r="B193" s="377" t="s">
        <v>743</v>
      </c>
      <c r="C193" s="385" t="s">
        <v>684</v>
      </c>
      <c r="D193" s="378" t="s">
        <v>744</v>
      </c>
      <c r="E193" s="194" t="s">
        <v>675</v>
      </c>
      <c r="F193" s="384">
        <v>150000000000</v>
      </c>
      <c r="G193" s="381" t="s">
        <v>1041</v>
      </c>
      <c r="H193" s="381"/>
      <c r="I193" s="376">
        <v>42037</v>
      </c>
      <c r="J193" s="22" t="s">
        <v>562</v>
      </c>
    </row>
    <row r="194" spans="1:10" ht="12.75">
      <c r="A194" s="97">
        <v>185</v>
      </c>
      <c r="B194" s="377" t="s">
        <v>743</v>
      </c>
      <c r="C194" s="385" t="s">
        <v>684</v>
      </c>
      <c r="D194" s="378" t="s">
        <v>744</v>
      </c>
      <c r="E194" s="194" t="s">
        <v>675</v>
      </c>
      <c r="F194" s="384">
        <v>300000000000</v>
      </c>
      <c r="G194" s="381" t="s">
        <v>1042</v>
      </c>
      <c r="H194" s="381"/>
      <c r="I194" s="376">
        <v>42051</v>
      </c>
      <c r="J194" s="22" t="s">
        <v>562</v>
      </c>
    </row>
    <row r="195" spans="1:10" ht="12.75">
      <c r="A195" s="97">
        <v>186</v>
      </c>
      <c r="B195" s="377" t="s">
        <v>743</v>
      </c>
      <c r="C195" s="385" t="s">
        <v>684</v>
      </c>
      <c r="D195" s="378" t="s">
        <v>744</v>
      </c>
      <c r="E195" s="194" t="s">
        <v>675</v>
      </c>
      <c r="F195" s="384">
        <v>50000000000</v>
      </c>
      <c r="G195" s="381" t="s">
        <v>1046</v>
      </c>
      <c r="H195" s="381"/>
      <c r="I195" s="376">
        <v>42065</v>
      </c>
      <c r="J195" s="22" t="s">
        <v>562</v>
      </c>
    </row>
    <row r="196" spans="1:10" ht="25.5">
      <c r="A196" s="97">
        <v>187</v>
      </c>
      <c r="B196" s="377" t="s">
        <v>1043</v>
      </c>
      <c r="C196" s="385"/>
      <c r="D196" s="378" t="s">
        <v>1045</v>
      </c>
      <c r="E196" s="194" t="s">
        <v>675</v>
      </c>
      <c r="F196" s="384">
        <v>4400000000</v>
      </c>
      <c r="G196" s="381" t="s">
        <v>1047</v>
      </c>
      <c r="H196" s="381"/>
      <c r="I196" s="376">
        <v>42073</v>
      </c>
      <c r="J196" s="22" t="s">
        <v>562</v>
      </c>
    </row>
    <row r="197" spans="1:10" ht="12.75">
      <c r="A197" s="97">
        <v>188</v>
      </c>
      <c r="B197" s="377" t="s">
        <v>1044</v>
      </c>
      <c r="C197" s="385" t="s">
        <v>239</v>
      </c>
      <c r="D197" s="378" t="s">
        <v>390</v>
      </c>
      <c r="E197" s="194" t="s">
        <v>675</v>
      </c>
      <c r="F197" s="384">
        <v>25000000000</v>
      </c>
      <c r="G197" s="381" t="s">
        <v>1048</v>
      </c>
      <c r="H197" s="381"/>
      <c r="I197" s="376">
        <v>42090</v>
      </c>
      <c r="J197" s="22" t="s">
        <v>562</v>
      </c>
    </row>
    <row r="198" spans="1:10" ht="12.75">
      <c r="A198" s="97">
        <v>189</v>
      </c>
      <c r="B198" s="377" t="s">
        <v>743</v>
      </c>
      <c r="C198" s="385" t="s">
        <v>684</v>
      </c>
      <c r="D198" s="378" t="s">
        <v>744</v>
      </c>
      <c r="E198" s="194" t="s">
        <v>675</v>
      </c>
      <c r="F198" s="384">
        <v>50000000000</v>
      </c>
      <c r="G198" s="381" t="s">
        <v>1050</v>
      </c>
      <c r="H198" s="381"/>
      <c r="I198" s="376">
        <v>42121</v>
      </c>
      <c r="J198" s="22" t="s">
        <v>562</v>
      </c>
    </row>
    <row r="199" spans="1:10" ht="12.75">
      <c r="A199" s="97">
        <v>190</v>
      </c>
      <c r="B199" s="377" t="s">
        <v>1005</v>
      </c>
      <c r="C199" s="385" t="s">
        <v>1006</v>
      </c>
      <c r="D199" s="378" t="s">
        <v>1051</v>
      </c>
      <c r="E199" s="194" t="s">
        <v>675</v>
      </c>
      <c r="F199" s="384">
        <v>200000000000</v>
      </c>
      <c r="G199" s="381"/>
      <c r="H199" s="381" t="s">
        <v>1052</v>
      </c>
      <c r="I199" s="376">
        <v>42142</v>
      </c>
      <c r="J199" s="22" t="s">
        <v>562</v>
      </c>
    </row>
    <row r="200" spans="1:10" ht="12.75">
      <c r="A200" s="97">
        <v>191</v>
      </c>
      <c r="B200" s="377" t="s">
        <v>197</v>
      </c>
      <c r="C200" s="385" t="s">
        <v>200</v>
      </c>
      <c r="D200" s="378" t="s">
        <v>390</v>
      </c>
      <c r="E200" s="194" t="s">
        <v>675</v>
      </c>
      <c r="F200" s="384">
        <v>90000000000</v>
      </c>
      <c r="G200" s="381" t="s">
        <v>1055</v>
      </c>
      <c r="H200" s="381"/>
      <c r="I200" s="376">
        <v>42157</v>
      </c>
      <c r="J200" s="22" t="s">
        <v>562</v>
      </c>
    </row>
    <row r="201" spans="1:10" ht="12.75">
      <c r="A201" s="97">
        <v>192</v>
      </c>
      <c r="B201" s="377" t="s">
        <v>743</v>
      </c>
      <c r="C201" s="385" t="s">
        <v>684</v>
      </c>
      <c r="D201" s="378" t="s">
        <v>744</v>
      </c>
      <c r="E201" s="194" t="s">
        <v>675</v>
      </c>
      <c r="F201" s="384">
        <v>43000000000</v>
      </c>
      <c r="G201" s="381" t="s">
        <v>1057</v>
      </c>
      <c r="H201" s="381"/>
      <c r="I201" s="376">
        <v>42160</v>
      </c>
      <c r="J201" s="22" t="s">
        <v>562</v>
      </c>
    </row>
    <row r="202" spans="1:10" ht="12.75">
      <c r="A202" s="97">
        <v>193</v>
      </c>
      <c r="B202" s="377" t="s">
        <v>743</v>
      </c>
      <c r="C202" s="385" t="s">
        <v>684</v>
      </c>
      <c r="D202" s="378" t="s">
        <v>744</v>
      </c>
      <c r="E202" s="194" t="s">
        <v>675</v>
      </c>
      <c r="F202" s="384">
        <v>88580000000</v>
      </c>
      <c r="G202" s="381" t="s">
        <v>1058</v>
      </c>
      <c r="H202" s="381"/>
      <c r="I202" s="376">
        <v>42192</v>
      </c>
      <c r="J202" s="22" t="s">
        <v>562</v>
      </c>
    </row>
    <row r="203" spans="1:10" ht="12.75">
      <c r="A203" s="97">
        <v>194</v>
      </c>
      <c r="B203" s="377" t="s">
        <v>186</v>
      </c>
      <c r="C203" s="385" t="s">
        <v>185</v>
      </c>
      <c r="D203" s="378" t="s">
        <v>394</v>
      </c>
      <c r="E203" s="194" t="s">
        <v>675</v>
      </c>
      <c r="F203" s="384">
        <v>15000000000</v>
      </c>
      <c r="G203" s="381" t="s">
        <v>1060</v>
      </c>
      <c r="H203" s="381"/>
      <c r="I203" s="376">
        <v>42206</v>
      </c>
      <c r="J203" s="22" t="s">
        <v>562</v>
      </c>
    </row>
    <row r="204" spans="1:10" ht="12.75">
      <c r="A204" s="97">
        <v>195</v>
      </c>
      <c r="B204" s="377" t="s">
        <v>1003</v>
      </c>
      <c r="C204" s="385" t="s">
        <v>1004</v>
      </c>
      <c r="D204" s="378" t="s">
        <v>390</v>
      </c>
      <c r="E204" s="194" t="s">
        <v>675</v>
      </c>
      <c r="F204" s="384">
        <v>90000000000</v>
      </c>
      <c r="G204" s="381" t="s">
        <v>1061</v>
      </c>
      <c r="H204" s="381"/>
      <c r="I204" s="376">
        <v>42216</v>
      </c>
      <c r="J204" s="22" t="s">
        <v>562</v>
      </c>
    </row>
    <row r="205" spans="1:10" ht="12.75">
      <c r="A205" s="97">
        <v>196</v>
      </c>
      <c r="B205" s="377" t="s">
        <v>1003</v>
      </c>
      <c r="C205" s="385" t="s">
        <v>1004</v>
      </c>
      <c r="D205" s="378" t="s">
        <v>1051</v>
      </c>
      <c r="E205" s="194" t="s">
        <v>675</v>
      </c>
      <c r="F205" s="384">
        <v>40000000000</v>
      </c>
      <c r="G205" s="381"/>
      <c r="H205" s="381" t="s">
        <v>1064</v>
      </c>
      <c r="I205" s="376">
        <v>42216</v>
      </c>
      <c r="J205" s="22" t="s">
        <v>562</v>
      </c>
    </row>
    <row r="206" spans="1:10" ht="12.75">
      <c r="A206" s="97">
        <v>197</v>
      </c>
      <c r="B206" s="377" t="s">
        <v>808</v>
      </c>
      <c r="C206" s="385" t="s">
        <v>809</v>
      </c>
      <c r="D206" s="378" t="s">
        <v>394</v>
      </c>
      <c r="E206" s="194" t="s">
        <v>675</v>
      </c>
      <c r="F206" s="384">
        <v>20000000000</v>
      </c>
      <c r="G206" s="381" t="s">
        <v>1065</v>
      </c>
      <c r="H206" s="381"/>
      <c r="I206" s="376">
        <v>42244</v>
      </c>
      <c r="J206" s="22" t="s">
        <v>562</v>
      </c>
    </row>
    <row r="207" spans="1:10" ht="12.75">
      <c r="A207" s="97">
        <v>198</v>
      </c>
      <c r="B207" s="377" t="s">
        <v>801</v>
      </c>
      <c r="C207" s="385" t="s">
        <v>802</v>
      </c>
      <c r="D207" s="378" t="s">
        <v>394</v>
      </c>
      <c r="E207" s="194" t="s">
        <v>675</v>
      </c>
      <c r="F207" s="384">
        <v>21000000000</v>
      </c>
      <c r="G207" s="381" t="s">
        <v>1066</v>
      </c>
      <c r="H207" s="381"/>
      <c r="I207" s="376">
        <v>42244</v>
      </c>
      <c r="J207" s="22" t="s">
        <v>562</v>
      </c>
    </row>
    <row r="208" spans="1:10" ht="12.75">
      <c r="A208" s="97">
        <v>199</v>
      </c>
      <c r="B208" s="377" t="s">
        <v>274</v>
      </c>
      <c r="C208" s="385" t="s">
        <v>251</v>
      </c>
      <c r="D208" s="378" t="s">
        <v>394</v>
      </c>
      <c r="E208" s="194" t="s">
        <v>675</v>
      </c>
      <c r="F208" s="384">
        <v>4500000000</v>
      </c>
      <c r="G208" s="381" t="s">
        <v>1067</v>
      </c>
      <c r="H208" s="381"/>
      <c r="I208" s="376">
        <v>42257</v>
      </c>
      <c r="J208" s="22" t="s">
        <v>562</v>
      </c>
    </row>
    <row r="209" spans="1:10" ht="12.75">
      <c r="A209" s="97">
        <v>200</v>
      </c>
      <c r="B209" s="377" t="s">
        <v>894</v>
      </c>
      <c r="C209" s="385" t="s">
        <v>208</v>
      </c>
      <c r="D209" s="378" t="s">
        <v>394</v>
      </c>
      <c r="E209" s="194" t="s">
        <v>675</v>
      </c>
      <c r="F209" s="384">
        <v>11000000000</v>
      </c>
      <c r="G209" s="381" t="s">
        <v>1069</v>
      </c>
      <c r="H209" s="381"/>
      <c r="I209" s="376">
        <v>42283</v>
      </c>
      <c r="J209" s="22" t="s">
        <v>562</v>
      </c>
    </row>
    <row r="210" spans="1:10" ht="12.75">
      <c r="A210" s="97">
        <v>201</v>
      </c>
      <c r="B210" s="377" t="s">
        <v>978</v>
      </c>
      <c r="C210" s="385" t="s">
        <v>1068</v>
      </c>
      <c r="D210" s="378" t="s">
        <v>394</v>
      </c>
      <c r="E210" s="194" t="s">
        <v>675</v>
      </c>
      <c r="F210" s="384">
        <v>300000000000</v>
      </c>
      <c r="G210" s="381" t="s">
        <v>1070</v>
      </c>
      <c r="H210" s="381"/>
      <c r="I210" s="376">
        <v>42304</v>
      </c>
      <c r="J210" s="22" t="s">
        <v>562</v>
      </c>
    </row>
    <row r="211" spans="1:10" ht="12.75">
      <c r="A211" s="97">
        <v>202</v>
      </c>
      <c r="B211" s="377" t="s">
        <v>803</v>
      </c>
      <c r="C211" s="385" t="s">
        <v>618</v>
      </c>
      <c r="D211" s="378" t="s">
        <v>394</v>
      </c>
      <c r="E211" s="194" t="s">
        <v>675</v>
      </c>
      <c r="F211" s="384">
        <v>10000000000</v>
      </c>
      <c r="G211" s="381" t="s">
        <v>1071</v>
      </c>
      <c r="H211" s="381"/>
      <c r="I211" s="376">
        <v>42304</v>
      </c>
      <c r="J211" s="22" t="s">
        <v>562</v>
      </c>
    </row>
    <row r="212" spans="1:10" ht="12.75">
      <c r="A212" s="97">
        <v>203</v>
      </c>
      <c r="B212" s="377" t="s">
        <v>978</v>
      </c>
      <c r="C212" s="385" t="s">
        <v>1068</v>
      </c>
      <c r="D212" s="378" t="s">
        <v>394</v>
      </c>
      <c r="E212" s="194" t="s">
        <v>675</v>
      </c>
      <c r="F212" s="384">
        <v>300000000000</v>
      </c>
      <c r="G212" s="381" t="s">
        <v>1074</v>
      </c>
      <c r="H212" s="381"/>
      <c r="I212" s="376">
        <v>42361</v>
      </c>
      <c r="J212" s="22" t="s">
        <v>562</v>
      </c>
    </row>
    <row r="213" spans="1:10" ht="12.75">
      <c r="A213" s="97">
        <v>204</v>
      </c>
      <c r="B213" s="377" t="s">
        <v>422</v>
      </c>
      <c r="C213" s="385" t="s">
        <v>205</v>
      </c>
      <c r="D213" s="378" t="s">
        <v>394</v>
      </c>
      <c r="E213" s="194" t="s">
        <v>675</v>
      </c>
      <c r="F213" s="384">
        <v>16500000000</v>
      </c>
      <c r="G213" s="381" t="s">
        <v>1117</v>
      </c>
      <c r="H213" s="381"/>
      <c r="I213" s="376">
        <v>42381</v>
      </c>
      <c r="J213" s="22" t="s">
        <v>562</v>
      </c>
    </row>
    <row r="214" spans="1:10" ht="12.75">
      <c r="A214" s="97">
        <v>205</v>
      </c>
      <c r="B214" s="377" t="s">
        <v>537</v>
      </c>
      <c r="C214" s="385" t="s">
        <v>542</v>
      </c>
      <c r="D214" s="378" t="s">
        <v>394</v>
      </c>
      <c r="E214" s="194" t="s">
        <v>675</v>
      </c>
      <c r="F214" s="384">
        <v>28000000000</v>
      </c>
      <c r="G214" s="381" t="s">
        <v>1119</v>
      </c>
      <c r="H214" s="381"/>
      <c r="I214" s="376">
        <v>42381</v>
      </c>
      <c r="J214" s="22" t="s">
        <v>562</v>
      </c>
    </row>
    <row r="215" spans="1:10" ht="12.75">
      <c r="A215" s="97">
        <v>206</v>
      </c>
      <c r="B215" s="377" t="s">
        <v>1116</v>
      </c>
      <c r="C215" s="385" t="s">
        <v>684</v>
      </c>
      <c r="D215" s="378" t="s">
        <v>744</v>
      </c>
      <c r="E215" s="194" t="s">
        <v>675</v>
      </c>
      <c r="F215" s="384">
        <v>95320000000</v>
      </c>
      <c r="G215" s="381" t="s">
        <v>1121</v>
      </c>
      <c r="H215" s="381"/>
      <c r="I215" s="376">
        <v>42397</v>
      </c>
      <c r="J215" s="22" t="s">
        <v>562</v>
      </c>
    </row>
    <row r="216" spans="1:10" ht="12.75">
      <c r="A216" s="97">
        <v>207</v>
      </c>
      <c r="B216" s="377" t="s">
        <v>1124</v>
      </c>
      <c r="C216" s="385" t="s">
        <v>214</v>
      </c>
      <c r="D216" s="378" t="s">
        <v>390</v>
      </c>
      <c r="E216" s="194" t="s">
        <v>675</v>
      </c>
      <c r="F216" s="384">
        <v>25000000000</v>
      </c>
      <c r="G216" s="381" t="s">
        <v>1125</v>
      </c>
      <c r="H216" s="381"/>
      <c r="I216" s="376">
        <v>42430</v>
      </c>
      <c r="J216" s="22" t="s">
        <v>562</v>
      </c>
    </row>
    <row r="217" spans="1:10" ht="12.75">
      <c r="A217" s="97">
        <v>208</v>
      </c>
      <c r="B217" s="377" t="s">
        <v>463</v>
      </c>
      <c r="C217" s="385" t="s">
        <v>470</v>
      </c>
      <c r="D217" s="378" t="s">
        <v>390</v>
      </c>
      <c r="E217" s="194" t="s">
        <v>675</v>
      </c>
      <c r="F217" s="384">
        <v>50000000000</v>
      </c>
      <c r="G217" s="381" t="s">
        <v>1126</v>
      </c>
      <c r="H217" s="381"/>
      <c r="I217" s="376">
        <v>42474</v>
      </c>
      <c r="J217" s="22" t="s">
        <v>562</v>
      </c>
    </row>
    <row r="218" spans="1:10" ht="12.75">
      <c r="A218" s="97">
        <v>209</v>
      </c>
      <c r="B218" s="377" t="s">
        <v>345</v>
      </c>
      <c r="C218" s="385" t="s">
        <v>216</v>
      </c>
      <c r="D218" s="378" t="s">
        <v>394</v>
      </c>
      <c r="E218" s="194" t="s">
        <v>675</v>
      </c>
      <c r="F218" s="384">
        <v>30000000000</v>
      </c>
      <c r="G218" s="381" t="s">
        <v>1129</v>
      </c>
      <c r="H218" s="381"/>
      <c r="I218" s="376">
        <v>42509</v>
      </c>
      <c r="J218" s="22" t="s">
        <v>562</v>
      </c>
    </row>
    <row r="219" spans="1:10" ht="12.75">
      <c r="A219" s="97">
        <v>210</v>
      </c>
      <c r="B219" s="377" t="s">
        <v>803</v>
      </c>
      <c r="C219" s="385" t="s">
        <v>618</v>
      </c>
      <c r="D219" s="378" t="s">
        <v>394</v>
      </c>
      <c r="E219" s="194" t="s">
        <v>675</v>
      </c>
      <c r="F219" s="384">
        <v>15000000000</v>
      </c>
      <c r="G219" s="381" t="s">
        <v>1130</v>
      </c>
      <c r="H219" s="381"/>
      <c r="I219" s="376">
        <v>42516</v>
      </c>
      <c r="J219" s="22" t="s">
        <v>562</v>
      </c>
    </row>
    <row r="220" spans="1:10" ht="12.75">
      <c r="A220" s="97">
        <v>211</v>
      </c>
      <c r="B220" s="377" t="s">
        <v>1128</v>
      </c>
      <c r="C220" s="385" t="s">
        <v>230</v>
      </c>
      <c r="D220" s="378" t="s">
        <v>394</v>
      </c>
      <c r="E220" s="194" t="s">
        <v>675</v>
      </c>
      <c r="F220" s="384">
        <v>5000000000</v>
      </c>
      <c r="G220" s="381" t="s">
        <v>1131</v>
      </c>
      <c r="H220" s="381"/>
      <c r="I220" s="376">
        <v>42521</v>
      </c>
      <c r="J220" s="22" t="s">
        <v>562</v>
      </c>
    </row>
    <row r="221" spans="1:10" ht="12.75">
      <c r="A221" s="97">
        <v>212</v>
      </c>
      <c r="B221" s="377" t="s">
        <v>838</v>
      </c>
      <c r="C221" s="385" t="s">
        <v>188</v>
      </c>
      <c r="D221" s="378" t="s">
        <v>394</v>
      </c>
      <c r="E221" s="194" t="s">
        <v>675</v>
      </c>
      <c r="F221" s="384">
        <v>20000000000</v>
      </c>
      <c r="G221" s="381" t="s">
        <v>1133</v>
      </c>
      <c r="H221" s="381"/>
      <c r="I221" s="376">
        <v>42544</v>
      </c>
      <c r="J221" s="22" t="s">
        <v>562</v>
      </c>
    </row>
    <row r="222" spans="1:10" ht="12.75">
      <c r="A222" s="97">
        <v>213</v>
      </c>
      <c r="B222" s="377" t="s">
        <v>197</v>
      </c>
      <c r="C222" s="385" t="s">
        <v>200</v>
      </c>
      <c r="D222" s="378" t="s">
        <v>390</v>
      </c>
      <c r="E222" s="194" t="s">
        <v>675</v>
      </c>
      <c r="F222" s="384">
        <v>320000000000</v>
      </c>
      <c r="G222" s="381" t="s">
        <v>1135</v>
      </c>
      <c r="H222" s="381"/>
      <c r="I222" s="376">
        <v>42556</v>
      </c>
      <c r="J222" s="22" t="s">
        <v>562</v>
      </c>
    </row>
    <row r="223" spans="1:10" ht="12.75">
      <c r="A223" s="97">
        <v>214</v>
      </c>
      <c r="B223" s="377" t="s">
        <v>1107</v>
      </c>
      <c r="C223" s="385" t="s">
        <v>1134</v>
      </c>
      <c r="D223" s="378" t="s">
        <v>394</v>
      </c>
      <c r="E223" s="194" t="s">
        <v>675</v>
      </c>
      <c r="F223" s="384">
        <v>10000000000</v>
      </c>
      <c r="G223" s="381" t="s">
        <v>1138</v>
      </c>
      <c r="H223" s="381"/>
      <c r="I223" s="376">
        <v>42573</v>
      </c>
      <c r="J223" s="22" t="s">
        <v>562</v>
      </c>
    </row>
    <row r="224" spans="1:10" ht="12.75">
      <c r="A224" s="97">
        <v>215</v>
      </c>
      <c r="B224" s="377" t="s">
        <v>540</v>
      </c>
      <c r="C224" s="385" t="s">
        <v>541</v>
      </c>
      <c r="D224" s="378" t="s">
        <v>394</v>
      </c>
      <c r="E224" s="194" t="s">
        <v>675</v>
      </c>
      <c r="F224" s="384">
        <v>30000000000</v>
      </c>
      <c r="G224" s="381" t="s">
        <v>1140</v>
      </c>
      <c r="H224" s="381"/>
      <c r="I224" s="376">
        <v>42577</v>
      </c>
      <c r="J224" s="22" t="s">
        <v>562</v>
      </c>
    </row>
    <row r="225" spans="1:10" ht="12.75">
      <c r="A225" s="97">
        <v>216</v>
      </c>
      <c r="B225" s="377" t="s">
        <v>344</v>
      </c>
      <c r="C225" s="385" t="s">
        <v>545</v>
      </c>
      <c r="D225" s="378" t="s">
        <v>394</v>
      </c>
      <c r="E225" s="194" t="s">
        <v>675</v>
      </c>
      <c r="F225" s="384">
        <v>40000000000</v>
      </c>
      <c r="G225" s="381" t="s">
        <v>1143</v>
      </c>
      <c r="H225" s="381"/>
      <c r="I225" s="376">
        <v>42585</v>
      </c>
      <c r="J225" s="22" t="s">
        <v>562</v>
      </c>
    </row>
    <row r="226" spans="1:10" ht="12.75">
      <c r="A226" s="97">
        <v>217</v>
      </c>
      <c r="B226" s="377" t="s">
        <v>978</v>
      </c>
      <c r="C226" s="385" t="s">
        <v>1068</v>
      </c>
      <c r="D226" s="378" t="s">
        <v>394</v>
      </c>
      <c r="E226" s="194" t="s">
        <v>675</v>
      </c>
      <c r="F226" s="384">
        <v>350000000000</v>
      </c>
      <c r="G226" s="381" t="s">
        <v>1144</v>
      </c>
      <c r="H226" s="381"/>
      <c r="I226" s="376">
        <v>42601</v>
      </c>
      <c r="J226" s="22" t="s">
        <v>562</v>
      </c>
    </row>
    <row r="227" spans="1:10" ht="25.5">
      <c r="A227" s="97">
        <v>218</v>
      </c>
      <c r="B227" s="377" t="s">
        <v>1141</v>
      </c>
      <c r="C227" s="385" t="s">
        <v>1142</v>
      </c>
      <c r="D227" s="378" t="s">
        <v>1045</v>
      </c>
      <c r="E227" s="194" t="s">
        <v>675</v>
      </c>
      <c r="F227" s="384">
        <v>17100000000</v>
      </c>
      <c r="G227" s="381" t="s">
        <v>1145</v>
      </c>
      <c r="H227" s="381"/>
      <c r="I227" s="376">
        <v>42605</v>
      </c>
      <c r="J227" s="22" t="s">
        <v>562</v>
      </c>
    </row>
    <row r="228" spans="1:10" ht="12.75">
      <c r="A228" s="97">
        <v>219</v>
      </c>
      <c r="B228" s="377" t="s">
        <v>671</v>
      </c>
      <c r="C228" s="385" t="s">
        <v>209</v>
      </c>
      <c r="D228" s="378" t="s">
        <v>394</v>
      </c>
      <c r="E228" s="194" t="s">
        <v>675</v>
      </c>
      <c r="F228" s="384">
        <v>150000000000</v>
      </c>
      <c r="G228" s="381" t="s">
        <v>1149</v>
      </c>
      <c r="H228" s="381"/>
      <c r="I228" s="376">
        <v>42682</v>
      </c>
      <c r="J228" s="22" t="s">
        <v>562</v>
      </c>
    </row>
    <row r="229" spans="1:10" ht="12.75">
      <c r="A229" s="97">
        <v>220</v>
      </c>
      <c r="B229" s="377" t="s">
        <v>1148</v>
      </c>
      <c r="C229" s="385" t="s">
        <v>616</v>
      </c>
      <c r="D229" s="378" t="s">
        <v>394</v>
      </c>
      <c r="E229" s="194" t="s">
        <v>675</v>
      </c>
      <c r="F229" s="384">
        <v>5000000000</v>
      </c>
      <c r="G229" s="381" t="s">
        <v>1150</v>
      </c>
      <c r="H229" s="381"/>
      <c r="I229" s="376">
        <v>42698</v>
      </c>
      <c r="J229" s="22" t="s">
        <v>562</v>
      </c>
    </row>
    <row r="230" spans="1:10" ht="12.75">
      <c r="A230" s="97">
        <v>221</v>
      </c>
      <c r="B230" s="377" t="s">
        <v>274</v>
      </c>
      <c r="C230" s="385" t="s">
        <v>251</v>
      </c>
      <c r="D230" s="378" t="s">
        <v>394</v>
      </c>
      <c r="E230" s="194" t="s">
        <v>675</v>
      </c>
      <c r="F230" s="384">
        <v>5000000000</v>
      </c>
      <c r="G230" s="381" t="s">
        <v>1152</v>
      </c>
      <c r="H230" s="381"/>
      <c r="I230" s="376">
        <v>42705</v>
      </c>
      <c r="J230" s="22" t="s">
        <v>562</v>
      </c>
    </row>
    <row r="231" spans="1:10" ht="12.75">
      <c r="A231" s="97">
        <v>222</v>
      </c>
      <c r="B231" s="377" t="s">
        <v>743</v>
      </c>
      <c r="C231" s="385" t="s">
        <v>684</v>
      </c>
      <c r="D231" s="378" t="s">
        <v>744</v>
      </c>
      <c r="E231" s="194" t="s">
        <v>675</v>
      </c>
      <c r="F231" s="384">
        <v>100000000000</v>
      </c>
      <c r="G231" s="381" t="s">
        <v>1153</v>
      </c>
      <c r="H231" s="381" t="s">
        <v>1158</v>
      </c>
      <c r="I231" s="376">
        <v>42717</v>
      </c>
      <c r="J231" s="22" t="s">
        <v>562</v>
      </c>
    </row>
    <row r="232" spans="1:10" ht="12.75">
      <c r="A232" s="97">
        <v>223</v>
      </c>
      <c r="B232" s="377" t="s">
        <v>423</v>
      </c>
      <c r="C232" s="385" t="s">
        <v>245</v>
      </c>
      <c r="D232" s="378" t="s">
        <v>849</v>
      </c>
      <c r="E232" s="194" t="s">
        <v>675</v>
      </c>
      <c r="F232" s="384">
        <v>16643000000</v>
      </c>
      <c r="G232" s="381" t="s">
        <v>1154</v>
      </c>
      <c r="H232" s="381"/>
      <c r="I232" s="376">
        <v>42717</v>
      </c>
      <c r="J232" s="22" t="s">
        <v>562</v>
      </c>
    </row>
    <row r="233" spans="1:10" ht="12.75">
      <c r="A233" s="97">
        <v>224</v>
      </c>
      <c r="B233" s="377" t="s">
        <v>978</v>
      </c>
      <c r="C233" s="385" t="s">
        <v>1068</v>
      </c>
      <c r="D233" s="378" t="s">
        <v>394</v>
      </c>
      <c r="E233" s="194" t="s">
        <v>675</v>
      </c>
      <c r="F233" s="384">
        <v>350000000000</v>
      </c>
      <c r="G233" s="381" t="s">
        <v>1155</v>
      </c>
      <c r="H233" s="381"/>
      <c r="I233" s="376">
        <v>42724</v>
      </c>
      <c r="J233" s="22" t="s">
        <v>562</v>
      </c>
    </row>
    <row r="234" spans="1:10" ht="12.75">
      <c r="A234" s="97">
        <v>225</v>
      </c>
      <c r="B234" s="377" t="s">
        <v>1151</v>
      </c>
      <c r="C234" s="385" t="s">
        <v>1102</v>
      </c>
      <c r="D234" s="378" t="s">
        <v>394</v>
      </c>
      <c r="E234" s="194" t="s">
        <v>675</v>
      </c>
      <c r="F234" s="384">
        <v>3500000000</v>
      </c>
      <c r="G234" s="381" t="s">
        <v>1156</v>
      </c>
      <c r="H234" s="381"/>
      <c r="I234" s="376">
        <v>42727</v>
      </c>
      <c r="J234" s="22" t="s">
        <v>562</v>
      </c>
    </row>
    <row r="235" spans="1:10" ht="12.75">
      <c r="A235" s="97">
        <v>226</v>
      </c>
      <c r="B235" s="377" t="s">
        <v>743</v>
      </c>
      <c r="C235" s="385" t="s">
        <v>684</v>
      </c>
      <c r="D235" s="378" t="s">
        <v>744</v>
      </c>
      <c r="E235" s="194" t="s">
        <v>675</v>
      </c>
      <c r="F235" s="384">
        <v>100000000000</v>
      </c>
      <c r="G235" s="381" t="s">
        <v>1157</v>
      </c>
      <c r="H235" s="381"/>
      <c r="I235" s="376">
        <v>42730</v>
      </c>
      <c r="J235" s="22" t="s">
        <v>562</v>
      </c>
    </row>
    <row r="236" spans="1:11" ht="12.75">
      <c r="A236" s="97">
        <v>227</v>
      </c>
      <c r="B236" t="s">
        <v>704</v>
      </c>
      <c r="C236" s="37" t="s">
        <v>619</v>
      </c>
      <c r="D236" s="37" t="s">
        <v>394</v>
      </c>
      <c r="E236" s="37" t="s">
        <v>675</v>
      </c>
      <c r="F236" s="169">
        <v>55000000000</v>
      </c>
      <c r="G236" s="37" t="s">
        <v>1303</v>
      </c>
      <c r="H236" s="37"/>
      <c r="I236" s="103">
        <v>42780</v>
      </c>
      <c r="J236" s="22" t="s">
        <v>562</v>
      </c>
      <c r="K236"/>
    </row>
    <row r="237" spans="1:11" ht="12.75">
      <c r="A237" s="97">
        <v>228</v>
      </c>
      <c r="B237" s="160" t="s">
        <v>1184</v>
      </c>
      <c r="C237" s="187" t="s">
        <v>1185</v>
      </c>
      <c r="D237" s="37" t="s">
        <v>394</v>
      </c>
      <c r="E237" s="37" t="s">
        <v>675</v>
      </c>
      <c r="F237" s="169">
        <v>1000000000000</v>
      </c>
      <c r="G237" s="37" t="s">
        <v>1187</v>
      </c>
      <c r="I237" s="103">
        <v>42821</v>
      </c>
      <c r="J237" s="22" t="s">
        <v>562</v>
      </c>
      <c r="K237"/>
    </row>
    <row r="238" spans="1:11" ht="12.75">
      <c r="A238" s="97">
        <v>229</v>
      </c>
      <c r="B238" s="160" t="s">
        <v>1304</v>
      </c>
      <c r="C238" s="432" t="s">
        <v>802</v>
      </c>
      <c r="D238" s="37" t="s">
        <v>394</v>
      </c>
      <c r="E238" s="37" t="s">
        <v>675</v>
      </c>
      <c r="F238" s="169">
        <v>50000000000</v>
      </c>
      <c r="G238" s="37" t="s">
        <v>1305</v>
      </c>
      <c r="I238" s="103">
        <v>42822</v>
      </c>
      <c r="J238" s="22" t="s">
        <v>562</v>
      </c>
      <c r="K238"/>
    </row>
    <row r="239" spans="1:10" ht="12.75">
      <c r="A239" s="97">
        <v>230</v>
      </c>
      <c r="B239" s="160" t="s">
        <v>423</v>
      </c>
      <c r="C239" s="165" t="s">
        <v>245</v>
      </c>
      <c r="D239" s="37" t="s">
        <v>394</v>
      </c>
      <c r="E239" s="37" t="s">
        <v>675</v>
      </c>
      <c r="F239" s="169">
        <v>350000000000</v>
      </c>
      <c r="G239" s="37" t="s">
        <v>1307</v>
      </c>
      <c r="H239" s="381"/>
      <c r="I239" s="103">
        <v>42867</v>
      </c>
      <c r="J239" s="22" t="s">
        <v>562</v>
      </c>
    </row>
    <row r="240" spans="1:10" ht="12.75">
      <c r="A240" s="97">
        <v>231</v>
      </c>
      <c r="B240" s="160" t="s">
        <v>743</v>
      </c>
      <c r="C240" s="37" t="s">
        <v>684</v>
      </c>
      <c r="D240" s="165" t="s">
        <v>1306</v>
      </c>
      <c r="E240" s="37" t="s">
        <v>675</v>
      </c>
      <c r="F240" s="169">
        <v>587735000000</v>
      </c>
      <c r="G240" s="354" t="s">
        <v>1308</v>
      </c>
      <c r="H240" s="381"/>
      <c r="I240" s="103">
        <v>42874</v>
      </c>
      <c r="J240" s="22" t="s">
        <v>562</v>
      </c>
    </row>
    <row r="241" spans="1:10" ht="12.75">
      <c r="A241" s="97">
        <v>232</v>
      </c>
      <c r="B241" s="160" t="s">
        <v>344</v>
      </c>
      <c r="C241" s="37" t="s">
        <v>545</v>
      </c>
      <c r="D241" s="37" t="s">
        <v>394</v>
      </c>
      <c r="E241" s="37" t="s">
        <v>675</v>
      </c>
      <c r="F241" s="169">
        <v>100000000000</v>
      </c>
      <c r="G241" s="354" t="s">
        <v>1309</v>
      </c>
      <c r="H241" s="381"/>
      <c r="I241" s="103">
        <v>42906</v>
      </c>
      <c r="J241" s="22" t="s">
        <v>562</v>
      </c>
    </row>
    <row r="242" spans="1:10" ht="12.75">
      <c r="A242" s="97">
        <v>233</v>
      </c>
      <c r="B242" s="160" t="s">
        <v>1310</v>
      </c>
      <c r="C242" s="409" t="s">
        <v>485</v>
      </c>
      <c r="D242" s="37" t="s">
        <v>394</v>
      </c>
      <c r="E242" s="37" t="s">
        <v>675</v>
      </c>
      <c r="F242" s="169">
        <v>30000000000</v>
      </c>
      <c r="G242" s="354" t="s">
        <v>1311</v>
      </c>
      <c r="H242" s="381"/>
      <c r="I242" s="103">
        <v>42963</v>
      </c>
      <c r="J242" s="22" t="s">
        <v>562</v>
      </c>
    </row>
    <row r="243" spans="1:10" ht="12.75">
      <c r="A243" s="97">
        <v>234</v>
      </c>
      <c r="B243" s="160" t="s">
        <v>818</v>
      </c>
      <c r="C243" s="167" t="s">
        <v>830</v>
      </c>
      <c r="D243" s="37" t="s">
        <v>394</v>
      </c>
      <c r="E243" s="37" t="s">
        <v>675</v>
      </c>
      <c r="F243" s="169">
        <v>4000000000</v>
      </c>
      <c r="G243" s="354" t="s">
        <v>1312</v>
      </c>
      <c r="H243" s="381"/>
      <c r="I243" s="103">
        <v>42996</v>
      </c>
      <c r="J243" s="22" t="s">
        <v>562</v>
      </c>
    </row>
    <row r="244" spans="1:10" ht="12.75">
      <c r="A244" s="97">
        <v>235</v>
      </c>
      <c r="B244" s="160" t="s">
        <v>1313</v>
      </c>
      <c r="C244" s="165" t="s">
        <v>618</v>
      </c>
      <c r="D244" s="37" t="s">
        <v>394</v>
      </c>
      <c r="E244" s="37" t="s">
        <v>675</v>
      </c>
      <c r="F244" s="169">
        <v>15000000000</v>
      </c>
      <c r="G244" s="354" t="s">
        <v>1315</v>
      </c>
      <c r="H244" s="381"/>
      <c r="I244" s="103">
        <v>43021</v>
      </c>
      <c r="J244" s="22" t="s">
        <v>562</v>
      </c>
    </row>
    <row r="245" spans="1:10" ht="12.75">
      <c r="A245" s="97">
        <v>236</v>
      </c>
      <c r="B245" s="160" t="s">
        <v>978</v>
      </c>
      <c r="C245" s="165" t="s">
        <v>1068</v>
      </c>
      <c r="D245" s="37" t="s">
        <v>394</v>
      </c>
      <c r="E245" s="37" t="s">
        <v>675</v>
      </c>
      <c r="F245" s="169">
        <v>300000000000</v>
      </c>
      <c r="G245" s="354" t="s">
        <v>1317</v>
      </c>
      <c r="H245" s="381"/>
      <c r="I245" s="103">
        <v>43027</v>
      </c>
      <c r="J245" s="22" t="s">
        <v>562</v>
      </c>
    </row>
    <row r="246" spans="1:10" ht="12.75">
      <c r="A246" s="97">
        <v>237</v>
      </c>
      <c r="B246" s="160" t="s">
        <v>1314</v>
      </c>
      <c r="C246" s="165" t="s">
        <v>177</v>
      </c>
      <c r="D246" s="37" t="s">
        <v>394</v>
      </c>
      <c r="E246" s="37" t="s">
        <v>675</v>
      </c>
      <c r="F246" s="169">
        <v>33000000000</v>
      </c>
      <c r="G246" s="354" t="s">
        <v>1318</v>
      </c>
      <c r="H246" s="381"/>
      <c r="I246" s="103">
        <v>43027</v>
      </c>
      <c r="J246" s="22" t="s">
        <v>562</v>
      </c>
    </row>
    <row r="247" spans="1:10" ht="12.75">
      <c r="A247" s="97">
        <v>238</v>
      </c>
      <c r="B247" s="160" t="s">
        <v>743</v>
      </c>
      <c r="C247" s="37" t="s">
        <v>684</v>
      </c>
      <c r="D247" s="165" t="s">
        <v>744</v>
      </c>
      <c r="E247" s="37" t="s">
        <v>675</v>
      </c>
      <c r="F247" s="169">
        <v>224000000000</v>
      </c>
      <c r="G247" s="354" t="s">
        <v>1320</v>
      </c>
      <c r="H247" s="381"/>
      <c r="I247" s="103">
        <v>43047</v>
      </c>
      <c r="J247" s="22" t="s">
        <v>562</v>
      </c>
    </row>
    <row r="248" spans="1:10" ht="12.75">
      <c r="A248" s="97">
        <v>239</v>
      </c>
      <c r="B248" s="160" t="s">
        <v>978</v>
      </c>
      <c r="C248" s="165" t="s">
        <v>1068</v>
      </c>
      <c r="D248" s="23" t="s">
        <v>359</v>
      </c>
      <c r="E248" s="37" t="s">
        <v>675</v>
      </c>
      <c r="F248" s="169">
        <v>100000000000</v>
      </c>
      <c r="G248" s="354" t="s">
        <v>1323</v>
      </c>
      <c r="H248" s="381"/>
      <c r="I248" s="103">
        <v>43075</v>
      </c>
      <c r="J248" s="22" t="s">
        <v>562</v>
      </c>
    </row>
    <row r="249" spans="1:10" ht="12.75">
      <c r="A249" s="97">
        <v>240</v>
      </c>
      <c r="B249" s="160" t="s">
        <v>980</v>
      </c>
      <c r="C249" s="165" t="s">
        <v>542</v>
      </c>
      <c r="D249" s="23" t="s">
        <v>849</v>
      </c>
      <c r="E249" s="37" t="s">
        <v>675</v>
      </c>
      <c r="F249" s="169">
        <v>15000000000</v>
      </c>
      <c r="G249" s="180" t="s">
        <v>1324</v>
      </c>
      <c r="H249" s="381"/>
      <c r="I249" s="103">
        <v>43087</v>
      </c>
      <c r="J249" s="22" t="s">
        <v>562</v>
      </c>
    </row>
    <row r="250" spans="1:10" ht="12.75">
      <c r="A250" s="97">
        <v>241</v>
      </c>
      <c r="B250" s="160" t="s">
        <v>1321</v>
      </c>
      <c r="C250" s="187" t="s">
        <v>1322</v>
      </c>
      <c r="D250" s="23" t="s">
        <v>359</v>
      </c>
      <c r="E250" s="37" t="s">
        <v>675</v>
      </c>
      <c r="F250" s="169">
        <v>3800000000</v>
      </c>
      <c r="G250" s="354" t="s">
        <v>1326</v>
      </c>
      <c r="H250" s="381"/>
      <c r="I250" s="103">
        <v>43095</v>
      </c>
      <c r="J250" s="22" t="s">
        <v>562</v>
      </c>
    </row>
    <row r="251" spans="1:10" ht="12.75">
      <c r="A251" s="97">
        <v>242</v>
      </c>
      <c r="B251" s="160" t="s">
        <v>743</v>
      </c>
      <c r="C251" s="37" t="s">
        <v>684</v>
      </c>
      <c r="D251" s="37" t="s">
        <v>744</v>
      </c>
      <c r="E251" s="37" t="s">
        <v>675</v>
      </c>
      <c r="F251" s="433">
        <v>496000000000</v>
      </c>
      <c r="G251" s="165" t="s">
        <v>1327</v>
      </c>
      <c r="H251" s="381"/>
      <c r="I251" s="103">
        <v>43130</v>
      </c>
      <c r="J251" s="22" t="s">
        <v>562</v>
      </c>
    </row>
    <row r="252" spans="1:10" ht="12.75">
      <c r="A252" s="97">
        <v>243</v>
      </c>
      <c r="B252" s="160" t="s">
        <v>1166</v>
      </c>
      <c r="C252" s="37" t="s">
        <v>805</v>
      </c>
      <c r="D252" s="37" t="s">
        <v>390</v>
      </c>
      <c r="E252" s="37" t="s">
        <v>675</v>
      </c>
      <c r="F252" s="169">
        <v>7200000000</v>
      </c>
      <c r="G252" s="37" t="s">
        <v>1329</v>
      </c>
      <c r="H252" s="381"/>
      <c r="I252" s="103">
        <v>43138</v>
      </c>
      <c r="J252" s="22" t="s">
        <v>562</v>
      </c>
    </row>
    <row r="253" spans="1:10" ht="12.75">
      <c r="A253" s="97">
        <v>244</v>
      </c>
      <c r="B253" s="160" t="s">
        <v>1328</v>
      </c>
      <c r="C253" s="37" t="s">
        <v>452</v>
      </c>
      <c r="D253" s="37" t="s">
        <v>394</v>
      </c>
      <c r="E253" s="37" t="s">
        <v>675</v>
      </c>
      <c r="F253" s="169">
        <v>20000000000</v>
      </c>
      <c r="G253" s="37" t="s">
        <v>1331</v>
      </c>
      <c r="H253" s="381"/>
      <c r="I253" s="103">
        <v>43138</v>
      </c>
      <c r="J253" s="22" t="s">
        <v>562</v>
      </c>
    </row>
    <row r="254" spans="1:10" ht="12.75">
      <c r="A254" s="97">
        <v>245</v>
      </c>
      <c r="B254" s="160" t="s">
        <v>978</v>
      </c>
      <c r="C254" s="165" t="s">
        <v>1068</v>
      </c>
      <c r="D254" s="165" t="s">
        <v>394</v>
      </c>
      <c r="E254" s="37" t="s">
        <v>675</v>
      </c>
      <c r="F254" s="210">
        <v>200000000000</v>
      </c>
      <c r="G254" s="37" t="s">
        <v>1333</v>
      </c>
      <c r="H254" s="381"/>
      <c r="I254" s="103">
        <v>43200</v>
      </c>
      <c r="J254" s="22" t="s">
        <v>562</v>
      </c>
    </row>
    <row r="255" spans="1:10" ht="12.75">
      <c r="A255" s="97">
        <v>246</v>
      </c>
      <c r="B255" s="160" t="s">
        <v>743</v>
      </c>
      <c r="C255" s="165" t="s">
        <v>684</v>
      </c>
      <c r="D255" s="165" t="s">
        <v>744</v>
      </c>
      <c r="E255" s="37" t="s">
        <v>675</v>
      </c>
      <c r="F255" s="210">
        <v>211555000000</v>
      </c>
      <c r="G255" s="37" t="s">
        <v>1334</v>
      </c>
      <c r="H255" s="381"/>
      <c r="I255" s="103">
        <v>43252</v>
      </c>
      <c r="J255" s="22" t="s">
        <v>562</v>
      </c>
    </row>
    <row r="256" spans="1:10" ht="12.75">
      <c r="A256" s="97">
        <v>247</v>
      </c>
      <c r="B256" s="160" t="s">
        <v>1005</v>
      </c>
      <c r="C256" s="165" t="s">
        <v>1006</v>
      </c>
      <c r="D256" s="35" t="s">
        <v>1051</v>
      </c>
      <c r="E256" s="194" t="s">
        <v>675</v>
      </c>
      <c r="F256" s="175">
        <v>500000000000</v>
      </c>
      <c r="G256" s="180" t="s">
        <v>1335</v>
      </c>
      <c r="H256" s="381"/>
      <c r="I256" s="155">
        <v>43298</v>
      </c>
      <c r="J256" s="436" t="s">
        <v>1352</v>
      </c>
    </row>
    <row r="257" spans="1:10" ht="12.75">
      <c r="A257" s="97">
        <v>248</v>
      </c>
      <c r="B257" s="160" t="s">
        <v>468</v>
      </c>
      <c r="C257" s="165" t="s">
        <v>218</v>
      </c>
      <c r="D257" s="35" t="s">
        <v>1051</v>
      </c>
      <c r="E257" s="37" t="s">
        <v>675</v>
      </c>
      <c r="F257" s="175">
        <v>200000000000</v>
      </c>
      <c r="G257" s="180" t="s">
        <v>1337</v>
      </c>
      <c r="H257" s="381"/>
      <c r="I257" s="155">
        <v>43305</v>
      </c>
      <c r="J257" s="436" t="s">
        <v>1353</v>
      </c>
    </row>
    <row r="258" spans="1:10" ht="12.75">
      <c r="A258" s="97">
        <v>249</v>
      </c>
      <c r="B258" s="160" t="s">
        <v>1313</v>
      </c>
      <c r="C258" s="165" t="s">
        <v>618</v>
      </c>
      <c r="D258" s="35" t="s">
        <v>394</v>
      </c>
      <c r="E258" s="194" t="s">
        <v>675</v>
      </c>
      <c r="F258" s="175">
        <v>15000000000</v>
      </c>
      <c r="G258" s="180" t="s">
        <v>1338</v>
      </c>
      <c r="H258" s="381"/>
      <c r="I258" s="427">
        <v>43326</v>
      </c>
      <c r="J258" s="22" t="s">
        <v>562</v>
      </c>
    </row>
    <row r="259" spans="1:10" ht="12.75">
      <c r="A259" s="97">
        <v>250</v>
      </c>
      <c r="B259" s="160" t="s">
        <v>197</v>
      </c>
      <c r="C259" s="165" t="s">
        <v>200</v>
      </c>
      <c r="D259" s="35" t="s">
        <v>394</v>
      </c>
      <c r="E259" s="194" t="s">
        <v>675</v>
      </c>
      <c r="F259" s="384">
        <v>0</v>
      </c>
      <c r="G259" s="180" t="s">
        <v>1342</v>
      </c>
      <c r="H259" s="381"/>
      <c r="I259" s="427">
        <v>43410</v>
      </c>
      <c r="J259" s="435" t="s">
        <v>1340</v>
      </c>
    </row>
    <row r="260" spans="1:10" ht="12.75">
      <c r="A260" s="97">
        <v>251</v>
      </c>
      <c r="B260" s="160" t="s">
        <v>345</v>
      </c>
      <c r="C260" s="165" t="s">
        <v>216</v>
      </c>
      <c r="D260" s="35" t="s">
        <v>394</v>
      </c>
      <c r="E260" s="37" t="s">
        <v>675</v>
      </c>
      <c r="F260" s="175">
        <v>60000000000</v>
      </c>
      <c r="G260" s="180" t="s">
        <v>1344</v>
      </c>
      <c r="H260" s="381"/>
      <c r="I260" s="427">
        <v>43420</v>
      </c>
      <c r="J260" s="22" t="s">
        <v>562</v>
      </c>
    </row>
    <row r="261" spans="1:10" ht="12.75">
      <c r="A261" s="97">
        <v>252</v>
      </c>
      <c r="B261" s="160" t="s">
        <v>978</v>
      </c>
      <c r="C261" s="165" t="s">
        <v>1068</v>
      </c>
      <c r="D261" s="35" t="s">
        <v>394</v>
      </c>
      <c r="E261" s="194" t="s">
        <v>675</v>
      </c>
      <c r="F261" s="175">
        <v>200000000000</v>
      </c>
      <c r="G261" s="180" t="s">
        <v>1345</v>
      </c>
      <c r="H261" s="381"/>
      <c r="I261" s="427">
        <v>43420</v>
      </c>
      <c r="J261" s="22" t="s">
        <v>562</v>
      </c>
    </row>
    <row r="262" spans="1:10" ht="12.75">
      <c r="A262" s="97">
        <v>253</v>
      </c>
      <c r="B262" s="160" t="s">
        <v>1194</v>
      </c>
      <c r="C262" s="37" t="s">
        <v>1195</v>
      </c>
      <c r="D262" s="7" t="s">
        <v>394</v>
      </c>
      <c r="E262" s="194" t="s">
        <v>675</v>
      </c>
      <c r="F262" s="175">
        <v>20000000000</v>
      </c>
      <c r="G262" s="180" t="s">
        <v>1347</v>
      </c>
      <c r="H262" s="381"/>
      <c r="I262" s="427">
        <v>43440</v>
      </c>
      <c r="J262" s="22" t="s">
        <v>562</v>
      </c>
    </row>
    <row r="263" spans="1:10" ht="12.75">
      <c r="A263" s="97">
        <v>254</v>
      </c>
      <c r="B263" s="160" t="s">
        <v>423</v>
      </c>
      <c r="C263" s="37" t="s">
        <v>245</v>
      </c>
      <c r="D263" s="7" t="s">
        <v>394</v>
      </c>
      <c r="E263" s="194" t="s">
        <v>675</v>
      </c>
      <c r="F263" s="175">
        <v>75000000000</v>
      </c>
      <c r="G263" s="180" t="s">
        <v>1348</v>
      </c>
      <c r="H263" s="381"/>
      <c r="I263" s="427">
        <v>43451</v>
      </c>
      <c r="J263" s="22" t="s">
        <v>562</v>
      </c>
    </row>
    <row r="264" spans="1:10" ht="12.75">
      <c r="A264" s="97">
        <v>255</v>
      </c>
      <c r="B264" s="160" t="s">
        <v>1314</v>
      </c>
      <c r="C264" s="37" t="s">
        <v>177</v>
      </c>
      <c r="D264" s="35" t="s">
        <v>1346</v>
      </c>
      <c r="E264" s="194" t="s">
        <v>675</v>
      </c>
      <c r="F264" s="175">
        <v>15000000000</v>
      </c>
      <c r="G264" s="180" t="s">
        <v>1349</v>
      </c>
      <c r="H264" s="381"/>
      <c r="I264" s="427">
        <v>43452</v>
      </c>
      <c r="J264" s="24" t="s">
        <v>1351</v>
      </c>
    </row>
    <row r="265" spans="1:10" ht="12.75">
      <c r="A265" s="97">
        <v>256</v>
      </c>
      <c r="B265" s="160" t="s">
        <v>1116</v>
      </c>
      <c r="C265" s="165" t="s">
        <v>684</v>
      </c>
      <c r="D265" s="165" t="s">
        <v>744</v>
      </c>
      <c r="E265" s="194" t="s">
        <v>675</v>
      </c>
      <c r="F265" s="437">
        <v>400000000000</v>
      </c>
      <c r="G265" s="194" t="s">
        <v>1355</v>
      </c>
      <c r="H265" s="381"/>
      <c r="I265" s="427">
        <v>43490</v>
      </c>
      <c r="J265" t="s">
        <v>1356</v>
      </c>
    </row>
    <row r="266" spans="1:10" ht="12.75">
      <c r="A266" s="97">
        <v>257</v>
      </c>
      <c r="B266" s="160" t="s">
        <v>1357</v>
      </c>
      <c r="C266" s="165" t="s">
        <v>1213</v>
      </c>
      <c r="D266" s="150" t="s">
        <v>394</v>
      </c>
      <c r="E266" s="194" t="s">
        <v>675</v>
      </c>
      <c r="F266" s="438">
        <v>500000000000</v>
      </c>
      <c r="G266" s="169" t="s">
        <v>1358</v>
      </c>
      <c r="H266" s="381"/>
      <c r="I266" s="427">
        <v>43501</v>
      </c>
      <c r="J266" s="22" t="s">
        <v>562</v>
      </c>
    </row>
    <row r="267" spans="1:10" ht="12.75">
      <c r="A267" s="97">
        <v>258</v>
      </c>
      <c r="B267" s="160" t="s">
        <v>358</v>
      </c>
      <c r="C267" s="165" t="s">
        <v>545</v>
      </c>
      <c r="D267" s="150" t="s">
        <v>394</v>
      </c>
      <c r="E267" s="194" t="s">
        <v>675</v>
      </c>
      <c r="F267" s="438">
        <v>75000000000</v>
      </c>
      <c r="G267" s="169" t="s">
        <v>1359</v>
      </c>
      <c r="H267" s="381"/>
      <c r="I267" s="427">
        <v>43504</v>
      </c>
      <c r="J267" s="22" t="s">
        <v>562</v>
      </c>
    </row>
    <row r="268" spans="1:10" ht="12.75">
      <c r="A268" s="97">
        <v>259</v>
      </c>
      <c r="B268" s="160" t="s">
        <v>422</v>
      </c>
      <c r="C268" s="165" t="s">
        <v>205</v>
      </c>
      <c r="D268" s="150" t="s">
        <v>359</v>
      </c>
      <c r="E268" s="194" t="s">
        <v>675</v>
      </c>
      <c r="F268" s="438">
        <v>52500000000</v>
      </c>
      <c r="G268" s="169" t="s">
        <v>1364</v>
      </c>
      <c r="H268" s="381"/>
      <c r="I268" s="427">
        <v>43566</v>
      </c>
      <c r="J268" s="22" t="s">
        <v>562</v>
      </c>
    </row>
    <row r="269" spans="1:10" ht="12.75">
      <c r="A269" s="97">
        <v>260</v>
      </c>
      <c r="B269" s="160" t="s">
        <v>468</v>
      </c>
      <c r="C269" s="165" t="s">
        <v>218</v>
      </c>
      <c r="D269" s="150" t="s">
        <v>1051</v>
      </c>
      <c r="E269" s="194" t="s">
        <v>675</v>
      </c>
      <c r="F269" s="438">
        <v>200000000000</v>
      </c>
      <c r="G269" s="169" t="s">
        <v>1365</v>
      </c>
      <c r="H269" s="381"/>
      <c r="I269" s="427">
        <v>43566</v>
      </c>
      <c r="J269" s="22" t="s">
        <v>562</v>
      </c>
    </row>
    <row r="270" spans="1:10" ht="12.75">
      <c r="A270" s="97">
        <v>261</v>
      </c>
      <c r="B270" s="160" t="s">
        <v>468</v>
      </c>
      <c r="C270" s="187" t="s">
        <v>218</v>
      </c>
      <c r="D270" s="150" t="s">
        <v>1051</v>
      </c>
      <c r="E270" s="194" t="s">
        <v>675</v>
      </c>
      <c r="F270" s="438">
        <v>60000000000</v>
      </c>
      <c r="G270" s="169" t="s">
        <v>1369</v>
      </c>
      <c r="H270" s="381"/>
      <c r="I270" s="427">
        <v>43592</v>
      </c>
      <c r="J270" s="22" t="s">
        <v>562</v>
      </c>
    </row>
    <row r="271" spans="1:10" ht="12.75">
      <c r="A271" s="97">
        <v>262</v>
      </c>
      <c r="B271" s="160" t="s">
        <v>1116</v>
      </c>
      <c r="C271" s="187" t="s">
        <v>684</v>
      </c>
      <c r="D271" s="150" t="s">
        <v>1368</v>
      </c>
      <c r="E271" s="194" t="s">
        <v>675</v>
      </c>
      <c r="F271" s="438">
        <v>150495000000</v>
      </c>
      <c r="G271" s="169" t="s">
        <v>1370</v>
      </c>
      <c r="H271" s="381"/>
      <c r="I271" s="427">
        <v>43607</v>
      </c>
      <c r="J271" s="22" t="s">
        <v>562</v>
      </c>
    </row>
    <row r="272" spans="1:10" ht="12.75">
      <c r="A272" s="97">
        <v>263</v>
      </c>
      <c r="B272" s="160" t="s">
        <v>934</v>
      </c>
      <c r="C272" s="440"/>
      <c r="D272" s="150" t="s">
        <v>394</v>
      </c>
      <c r="E272" s="194" t="s">
        <v>675</v>
      </c>
      <c r="F272" s="438">
        <v>5000000000</v>
      </c>
      <c r="G272" s="169" t="s">
        <v>1371</v>
      </c>
      <c r="H272" s="381"/>
      <c r="I272" s="427">
        <v>43613</v>
      </c>
      <c r="J272" s="22" t="s">
        <v>562</v>
      </c>
    </row>
    <row r="273" spans="1:10" ht="12.75">
      <c r="A273" s="97">
        <v>264</v>
      </c>
      <c r="B273" s="160" t="s">
        <v>1232</v>
      </c>
      <c r="C273" s="187" t="s">
        <v>172</v>
      </c>
      <c r="D273" s="150" t="s">
        <v>394</v>
      </c>
      <c r="E273" s="194" t="s">
        <v>675</v>
      </c>
      <c r="F273" s="438">
        <v>300000000000</v>
      </c>
      <c r="G273" s="169" t="s">
        <v>1372</v>
      </c>
      <c r="H273" s="381"/>
      <c r="I273" s="427">
        <v>43616</v>
      </c>
      <c r="J273" s="22" t="s">
        <v>562</v>
      </c>
    </row>
    <row r="274" spans="1:10" ht="12.75">
      <c r="A274" s="97">
        <v>265</v>
      </c>
      <c r="B274" s="160" t="s">
        <v>1304</v>
      </c>
      <c r="C274" s="187" t="s">
        <v>802</v>
      </c>
      <c r="D274" s="150" t="s">
        <v>1375</v>
      </c>
      <c r="E274" s="194" t="s">
        <v>675</v>
      </c>
      <c r="F274" s="438">
        <v>3000000000</v>
      </c>
      <c r="G274" s="169" t="s">
        <v>1376</v>
      </c>
      <c r="H274" s="381"/>
      <c r="I274" s="427">
        <v>43621</v>
      </c>
      <c r="J274" s="22" t="s">
        <v>562</v>
      </c>
    </row>
    <row r="275" spans="1:10" ht="12.75">
      <c r="A275" s="97">
        <v>266</v>
      </c>
      <c r="B275" s="160" t="s">
        <v>1373</v>
      </c>
      <c r="C275" s="187" t="s">
        <v>807</v>
      </c>
      <c r="D275" s="150" t="s">
        <v>394</v>
      </c>
      <c r="E275" s="194" t="s">
        <v>675</v>
      </c>
      <c r="F275" s="438">
        <v>4000000000</v>
      </c>
      <c r="G275" s="169" t="s">
        <v>1377</v>
      </c>
      <c r="H275" s="381"/>
      <c r="I275" s="427">
        <v>43627</v>
      </c>
      <c r="J275" s="22" t="s">
        <v>562</v>
      </c>
    </row>
    <row r="276" spans="1:10" ht="12.75">
      <c r="A276" s="97">
        <v>267</v>
      </c>
      <c r="B276" s="160" t="s">
        <v>1374</v>
      </c>
      <c r="C276" s="187" t="s">
        <v>541</v>
      </c>
      <c r="D276" s="150" t="s">
        <v>394</v>
      </c>
      <c r="E276" s="194" t="s">
        <v>675</v>
      </c>
      <c r="F276" s="438">
        <v>30000000000</v>
      </c>
      <c r="G276" s="169" t="s">
        <v>1378</v>
      </c>
      <c r="H276" s="381"/>
      <c r="I276" s="427">
        <v>43628</v>
      </c>
      <c r="J276" s="22" t="s">
        <v>562</v>
      </c>
    </row>
    <row r="277" spans="1:10" ht="12.75">
      <c r="A277" s="97">
        <v>268</v>
      </c>
      <c r="B277" s="160" t="s">
        <v>1304</v>
      </c>
      <c r="C277" s="187" t="s">
        <v>802</v>
      </c>
      <c r="D277" s="150" t="s">
        <v>394</v>
      </c>
      <c r="E277" s="194" t="s">
        <v>675</v>
      </c>
      <c r="F277" s="438">
        <v>10000000000</v>
      </c>
      <c r="G277" s="169" t="s">
        <v>1379</v>
      </c>
      <c r="H277" s="381"/>
      <c r="I277" s="427">
        <v>43628</v>
      </c>
      <c r="J277" s="22" t="s">
        <v>562</v>
      </c>
    </row>
    <row r="278" spans="1:10" ht="12.75">
      <c r="A278" s="97">
        <v>269</v>
      </c>
      <c r="B278" s="160" t="s">
        <v>1205</v>
      </c>
      <c r="C278" s="37" t="s">
        <v>618</v>
      </c>
      <c r="D278" s="422" t="s">
        <v>394</v>
      </c>
      <c r="E278" s="194" t="s">
        <v>675</v>
      </c>
      <c r="F278" s="438">
        <v>40000000000</v>
      </c>
      <c r="G278" s="169" t="s">
        <v>1390</v>
      </c>
      <c r="H278" s="381"/>
      <c r="I278" s="427">
        <v>43655</v>
      </c>
      <c r="J278" s="22" t="s">
        <v>562</v>
      </c>
    </row>
    <row r="279" spans="1:10" ht="12.75">
      <c r="A279" s="97">
        <v>270</v>
      </c>
      <c r="B279" s="160" t="s">
        <v>1314</v>
      </c>
      <c r="C279" s="37" t="s">
        <v>177</v>
      </c>
      <c r="D279" s="7" t="s">
        <v>1384</v>
      </c>
      <c r="E279" s="194" t="s">
        <v>675</v>
      </c>
      <c r="F279" s="438">
        <v>10000000000</v>
      </c>
      <c r="G279" s="169" t="s">
        <v>1392</v>
      </c>
      <c r="H279" s="381"/>
      <c r="I279" s="427">
        <v>43664</v>
      </c>
      <c r="J279" s="22" t="s">
        <v>562</v>
      </c>
    </row>
    <row r="280" spans="1:10" ht="12.75">
      <c r="A280" s="97">
        <v>271</v>
      </c>
      <c r="B280" s="160" t="s">
        <v>978</v>
      </c>
      <c r="C280" s="37" t="s">
        <v>1068</v>
      </c>
      <c r="D280" s="7" t="s">
        <v>394</v>
      </c>
      <c r="E280" s="194" t="s">
        <v>675</v>
      </c>
      <c r="F280" s="438">
        <v>200000000000</v>
      </c>
      <c r="G280" s="169" t="s">
        <v>1393</v>
      </c>
      <c r="H280" s="381"/>
      <c r="I280" s="427">
        <v>43664</v>
      </c>
      <c r="J280" s="22" t="s">
        <v>562</v>
      </c>
    </row>
    <row r="281" spans="1:10" ht="12.75">
      <c r="A281" s="97">
        <v>272</v>
      </c>
      <c r="B281" s="160" t="s">
        <v>1314</v>
      </c>
      <c r="C281" s="187" t="s">
        <v>177</v>
      </c>
      <c r="D281" s="441" t="s">
        <v>394</v>
      </c>
      <c r="E281" s="194" t="s">
        <v>675</v>
      </c>
      <c r="F281" s="438">
        <v>0</v>
      </c>
      <c r="G281" s="169" t="s">
        <v>1388</v>
      </c>
      <c r="H281" s="381"/>
      <c r="I281" s="427">
        <v>43693</v>
      </c>
      <c r="J281" t="s">
        <v>1385</v>
      </c>
    </row>
    <row r="282" spans="1:10" ht="12.75">
      <c r="A282" s="97">
        <v>273</v>
      </c>
      <c r="B282" s="160" t="s">
        <v>1381</v>
      </c>
      <c r="C282" s="187" t="s">
        <v>1383</v>
      </c>
      <c r="D282" s="7" t="s">
        <v>394</v>
      </c>
      <c r="E282" s="194" t="s">
        <v>675</v>
      </c>
      <c r="F282" s="438">
        <v>30000000000</v>
      </c>
      <c r="G282" s="169" t="s">
        <v>1386</v>
      </c>
      <c r="H282" s="381"/>
      <c r="I282" s="427">
        <v>43718</v>
      </c>
      <c r="J282" s="22" t="s">
        <v>562</v>
      </c>
    </row>
    <row r="283" spans="1:10" ht="12.75">
      <c r="A283" s="97">
        <v>274</v>
      </c>
      <c r="B283" s="160" t="s">
        <v>1382</v>
      </c>
      <c r="C283" s="187" t="s">
        <v>489</v>
      </c>
      <c r="D283" s="7" t="s">
        <v>394</v>
      </c>
      <c r="E283" s="194" t="s">
        <v>675</v>
      </c>
      <c r="F283" s="438">
        <v>30000000000</v>
      </c>
      <c r="G283" s="169" t="s">
        <v>1387</v>
      </c>
      <c r="H283" s="381"/>
      <c r="I283" s="427">
        <v>43725</v>
      </c>
      <c r="J283" s="22" t="s">
        <v>562</v>
      </c>
    </row>
    <row r="284" spans="1:10" ht="12.75">
      <c r="A284" s="97">
        <v>275</v>
      </c>
      <c r="B284" s="160" t="s">
        <v>544</v>
      </c>
      <c r="C284" s="35" t="s">
        <v>542</v>
      </c>
      <c r="D284" s="442" t="s">
        <v>1375</v>
      </c>
      <c r="E284" s="194" t="s">
        <v>675</v>
      </c>
      <c r="F284" s="444">
        <v>13000000000</v>
      </c>
      <c r="G284" s="445" t="s">
        <v>1395</v>
      </c>
      <c r="H284" s="381"/>
      <c r="I284" s="427">
        <v>43739</v>
      </c>
      <c r="J284" s="22" t="s">
        <v>562</v>
      </c>
    </row>
    <row r="285" spans="1:10" ht="12.75">
      <c r="A285" s="97">
        <v>276</v>
      </c>
      <c r="B285" s="160" t="s">
        <v>1314</v>
      </c>
      <c r="C285" s="187" t="s">
        <v>177</v>
      </c>
      <c r="D285" s="443" t="s">
        <v>394</v>
      </c>
      <c r="E285" s="194" t="s">
        <v>675</v>
      </c>
      <c r="F285" s="444">
        <v>12000000000</v>
      </c>
      <c r="G285" s="445" t="s">
        <v>1398</v>
      </c>
      <c r="H285" s="381"/>
      <c r="I285" s="427">
        <v>43767</v>
      </c>
      <c r="J285" s="22" t="s">
        <v>562</v>
      </c>
    </row>
    <row r="286" spans="1:10" ht="12.75">
      <c r="A286" s="97">
        <v>277</v>
      </c>
      <c r="B286" s="160" t="s">
        <v>671</v>
      </c>
      <c r="C286" s="187"/>
      <c r="D286" s="443" t="s">
        <v>394</v>
      </c>
      <c r="E286" s="194" t="s">
        <v>675</v>
      </c>
      <c r="F286" s="444">
        <v>150000000000</v>
      </c>
      <c r="G286" s="12" t="s">
        <v>1402</v>
      </c>
      <c r="H286" s="381"/>
      <c r="I286" s="427">
        <v>43774</v>
      </c>
      <c r="J286" s="22" t="s">
        <v>562</v>
      </c>
    </row>
    <row r="287" spans="1:10" ht="12.75">
      <c r="A287" s="97">
        <v>278</v>
      </c>
      <c r="B287" s="160" t="s">
        <v>463</v>
      </c>
      <c r="C287" s="187"/>
      <c r="D287" s="443" t="s">
        <v>1051</v>
      </c>
      <c r="E287" s="194" t="s">
        <v>675</v>
      </c>
      <c r="F287" s="444">
        <v>325492000000</v>
      </c>
      <c r="G287" s="12" t="s">
        <v>1403</v>
      </c>
      <c r="H287" s="381"/>
      <c r="I287" s="427">
        <v>43782</v>
      </c>
      <c r="J287" s="22" t="s">
        <v>562</v>
      </c>
    </row>
    <row r="288" spans="1:10" ht="12.75">
      <c r="A288" s="97">
        <v>279</v>
      </c>
      <c r="B288" s="160" t="s">
        <v>422</v>
      </c>
      <c r="C288" s="187"/>
      <c r="D288" s="22" t="s">
        <v>359</v>
      </c>
      <c r="E288" s="194" t="s">
        <v>675</v>
      </c>
      <c r="F288" s="444">
        <v>28000000000</v>
      </c>
      <c r="G288" s="12" t="s">
        <v>1405</v>
      </c>
      <c r="H288" s="381"/>
      <c r="I288" s="427">
        <v>43788</v>
      </c>
      <c r="J288" s="22" t="s">
        <v>562</v>
      </c>
    </row>
    <row r="289" spans="1:10" ht="12.75">
      <c r="A289" s="97">
        <v>280</v>
      </c>
      <c r="B289" s="160" t="s">
        <v>978</v>
      </c>
      <c r="C289" s="187"/>
      <c r="D289" s="443" t="s">
        <v>394</v>
      </c>
      <c r="E289" s="194" t="s">
        <v>675</v>
      </c>
      <c r="F289" s="444">
        <v>400000000000</v>
      </c>
      <c r="G289" s="12" t="s">
        <v>1407</v>
      </c>
      <c r="H289" s="381"/>
      <c r="I289" s="427">
        <v>43809</v>
      </c>
      <c r="J289" s="22" t="s">
        <v>562</v>
      </c>
    </row>
    <row r="290" spans="1:10" ht="12.75">
      <c r="A290" s="97">
        <v>281</v>
      </c>
      <c r="B290" s="160" t="s">
        <v>1328</v>
      </c>
      <c r="C290" s="187"/>
      <c r="D290" s="443" t="s">
        <v>394</v>
      </c>
      <c r="E290" s="194" t="s">
        <v>675</v>
      </c>
      <c r="F290" s="444">
        <v>20000000000</v>
      </c>
      <c r="G290" s="12" t="s">
        <v>1408</v>
      </c>
      <c r="H290" s="381"/>
      <c r="I290" s="427">
        <v>43811</v>
      </c>
      <c r="J290" s="22" t="s">
        <v>562</v>
      </c>
    </row>
    <row r="294" spans="1:10" ht="12.75">
      <c r="A294" s="247" t="s">
        <v>1255</v>
      </c>
      <c r="B294" s="248"/>
      <c r="C294" s="249"/>
      <c r="D294" s="249"/>
      <c r="E294" s="250"/>
      <c r="F294" s="250">
        <f>SUM(F10:F290)</f>
        <v>14440940000000</v>
      </c>
      <c r="G294" s="248"/>
      <c r="H294" s="248"/>
      <c r="I294" s="248"/>
      <c r="J294" s="251"/>
    </row>
    <row r="297" spans="1:6" ht="12.75">
      <c r="A297" s="1" t="s">
        <v>1159</v>
      </c>
      <c r="F297" s="417"/>
    </row>
    <row r="298" spans="1:10" ht="12.75">
      <c r="A298">
        <v>1</v>
      </c>
      <c r="B298" t="s">
        <v>743</v>
      </c>
      <c r="C298" t="s">
        <v>684</v>
      </c>
      <c r="D298" s="378" t="s">
        <v>744</v>
      </c>
      <c r="E298" s="194" t="s">
        <v>675</v>
      </c>
      <c r="F298" s="418">
        <v>295000000000</v>
      </c>
      <c r="G298" s="97" t="s">
        <v>1160</v>
      </c>
      <c r="I298" s="103">
        <v>42390</v>
      </c>
      <c r="J298" s="22" t="s">
        <v>562</v>
      </c>
    </row>
    <row r="301" ht="12.75">
      <c r="F301" s="417"/>
    </row>
    <row r="302" ht="12.75">
      <c r="F302" s="417"/>
    </row>
    <row r="303" ht="12.75">
      <c r="F303" s="417"/>
    </row>
    <row r="304" spans="6:7" ht="12.75">
      <c r="F304" s="417"/>
      <c r="G304" s="99"/>
    </row>
    <row r="305" ht="12.75">
      <c r="F305" s="417"/>
    </row>
  </sheetData>
  <sheetProtection/>
  <hyperlinks>
    <hyperlink ref="A1" location="Índice!A1" display="Índice!A1"/>
  </hyperlinks>
  <printOptions/>
  <pageMargins left="0.75" right="0.75" top="1" bottom="1" header="0" footer="0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M236"/>
  <sheetViews>
    <sheetView zoomScalePageLayoutView="0" workbookViewId="0" topLeftCell="C159">
      <selection activeCell="G191" sqref="G191"/>
    </sheetView>
  </sheetViews>
  <sheetFormatPr defaultColWidth="11.421875" defaultRowHeight="12.75"/>
  <cols>
    <col min="1" max="1" width="4.57421875" style="0" customWidth="1"/>
    <col min="2" max="2" width="99.00390625" style="0" customWidth="1"/>
    <col min="3" max="3" width="8.57421875" style="37" customWidth="1"/>
    <col min="4" max="4" width="22.00390625" style="37" customWidth="1"/>
    <col min="5" max="5" width="10.421875" style="20" customWidth="1"/>
    <col min="6" max="6" width="22.28125" style="20" customWidth="1"/>
    <col min="7" max="8" width="22.7109375" style="0" customWidth="1"/>
    <col min="9" max="9" width="14.57421875" style="0" customWidth="1"/>
    <col min="10" max="10" width="36.421875" style="0" customWidth="1"/>
    <col min="11" max="11" width="11.421875" style="12" customWidth="1"/>
    <col min="12" max="12" width="13.7109375" style="0" customWidth="1"/>
  </cols>
  <sheetData>
    <row r="1" spans="1:6" ht="12.75">
      <c r="A1" s="16" t="s">
        <v>143</v>
      </c>
      <c r="C1" s="158"/>
      <c r="E1" s="48"/>
      <c r="F1" s="48"/>
    </row>
    <row r="2" spans="5:6" ht="12.75">
      <c r="E2" s="48"/>
      <c r="F2" s="48"/>
    </row>
    <row r="3" spans="1:6" ht="12.75">
      <c r="A3" s="90" t="str">
        <f>+Índice!A10</f>
        <v>PARTE I. AGENTES PARTICIPANTES DEL MERCADO DE VALORES</v>
      </c>
      <c r="E3" s="48"/>
      <c r="F3" s="48"/>
    </row>
    <row r="4" spans="1:6" ht="18">
      <c r="A4" s="45" t="str">
        <f>+Índice!A25</f>
        <v>A. REGISTRO DE TÍTULOS VALORES</v>
      </c>
      <c r="D4"/>
      <c r="E4" s="48"/>
      <c r="F4" s="48"/>
    </row>
    <row r="5" spans="1:6" ht="18">
      <c r="A5" s="45" t="str">
        <f>+Índice!A26&amp;Índice!B26</f>
        <v>A.1. Títulos de Renta Fija (TRF)</v>
      </c>
      <c r="D5"/>
      <c r="E5" s="48"/>
      <c r="F5" s="48"/>
    </row>
    <row r="6" spans="1:6" ht="12.75">
      <c r="A6" t="str">
        <f>+Índice!B27&amp;Índice!C27</f>
        <v>A.1.1. Registro de Títulos</v>
      </c>
      <c r="D6"/>
      <c r="E6" s="48"/>
      <c r="F6" s="48"/>
    </row>
    <row r="7" spans="1:6" ht="12.75">
      <c r="A7" t="str">
        <f>Índice!C29&amp;Índice!D29</f>
        <v>A.1.1.2. Montos Registrados en Dólares Americanos desde el 01/01/2004 hasta el 31/12/19</v>
      </c>
      <c r="D7"/>
      <c r="E7"/>
      <c r="F7"/>
    </row>
    <row r="8" spans="5:6" ht="12.75" customHeight="1">
      <c r="E8"/>
      <c r="F8"/>
    </row>
    <row r="9" spans="1:10" ht="27.75" customHeight="1">
      <c r="A9" s="234" t="s">
        <v>341</v>
      </c>
      <c r="B9" s="259" t="s">
        <v>355</v>
      </c>
      <c r="C9" s="260" t="s">
        <v>161</v>
      </c>
      <c r="D9" s="261" t="s">
        <v>356</v>
      </c>
      <c r="E9" s="262" t="s">
        <v>673</v>
      </c>
      <c r="F9" s="263" t="s">
        <v>674</v>
      </c>
      <c r="G9" s="264" t="s">
        <v>405</v>
      </c>
      <c r="H9" s="260" t="s">
        <v>1054</v>
      </c>
      <c r="I9" s="265" t="s">
        <v>160</v>
      </c>
      <c r="J9" s="266" t="s">
        <v>146</v>
      </c>
    </row>
    <row r="10" spans="1:13" s="51" customFormat="1" ht="12.75">
      <c r="A10" s="97">
        <v>1</v>
      </c>
      <c r="B10" s="209" t="s">
        <v>175</v>
      </c>
      <c r="C10" s="108" t="s">
        <v>171</v>
      </c>
      <c r="D10" s="235" t="s">
        <v>359</v>
      </c>
      <c r="E10" s="233" t="s">
        <v>676</v>
      </c>
      <c r="F10" s="52">
        <v>500000</v>
      </c>
      <c r="G10" s="47" t="s">
        <v>364</v>
      </c>
      <c r="H10" s="47"/>
      <c r="I10" s="110">
        <v>38163</v>
      </c>
      <c r="J10" s="81"/>
      <c r="L10" s="111"/>
      <c r="M10" s="111"/>
    </row>
    <row r="11" spans="1:13" s="51" customFormat="1" ht="12.75">
      <c r="A11" s="136">
        <v>2</v>
      </c>
      <c r="B11" s="51" t="s">
        <v>343</v>
      </c>
      <c r="C11" s="108" t="s">
        <v>233</v>
      </c>
      <c r="D11" s="235" t="s">
        <v>359</v>
      </c>
      <c r="E11" s="233" t="s">
        <v>676</v>
      </c>
      <c r="F11" s="52">
        <v>300000</v>
      </c>
      <c r="G11" s="47" t="s">
        <v>365</v>
      </c>
      <c r="H11" s="47"/>
      <c r="I11" s="110">
        <v>38167</v>
      </c>
      <c r="J11" s="245"/>
      <c r="L11" s="111"/>
      <c r="M11" s="111"/>
    </row>
    <row r="12" spans="1:13" s="51" customFormat="1" ht="12.75">
      <c r="A12" s="136">
        <v>3</v>
      </c>
      <c r="B12" s="51" t="s">
        <v>342</v>
      </c>
      <c r="C12" s="108" t="s">
        <v>230</v>
      </c>
      <c r="D12" s="235" t="s">
        <v>359</v>
      </c>
      <c r="E12" s="233" t="s">
        <v>676</v>
      </c>
      <c r="F12" s="52">
        <v>350000</v>
      </c>
      <c r="G12" s="47" t="s">
        <v>366</v>
      </c>
      <c r="H12" s="47"/>
      <c r="I12" s="110">
        <v>38167</v>
      </c>
      <c r="J12" s="245"/>
      <c r="L12" s="111"/>
      <c r="M12" s="111"/>
    </row>
    <row r="13" spans="1:10" s="51" customFormat="1" ht="12.75">
      <c r="A13" s="97">
        <v>4</v>
      </c>
      <c r="B13" s="51" t="s">
        <v>255</v>
      </c>
      <c r="C13" s="108" t="s">
        <v>207</v>
      </c>
      <c r="D13" s="235" t="s">
        <v>359</v>
      </c>
      <c r="E13" s="233" t="s">
        <v>676</v>
      </c>
      <c r="F13" s="52">
        <v>600000</v>
      </c>
      <c r="G13" s="47" t="s">
        <v>367</v>
      </c>
      <c r="H13" s="47"/>
      <c r="I13" s="110">
        <v>38196</v>
      </c>
      <c r="J13" s="245"/>
    </row>
    <row r="14" spans="1:13" s="51" customFormat="1" ht="12.75">
      <c r="A14" s="136">
        <v>5</v>
      </c>
      <c r="B14" s="51" t="s">
        <v>343</v>
      </c>
      <c r="C14" s="108" t="s">
        <v>233</v>
      </c>
      <c r="D14" s="235" t="s">
        <v>359</v>
      </c>
      <c r="E14" s="233" t="s">
        <v>676</v>
      </c>
      <c r="F14" s="52">
        <v>250000</v>
      </c>
      <c r="G14" s="47" t="s">
        <v>368</v>
      </c>
      <c r="H14" s="47"/>
      <c r="I14" s="110">
        <v>38251</v>
      </c>
      <c r="J14" s="245"/>
      <c r="L14" s="111"/>
      <c r="M14" s="111"/>
    </row>
    <row r="15" spans="1:13" s="51" customFormat="1" ht="12.75">
      <c r="A15" s="136">
        <v>6</v>
      </c>
      <c r="B15" s="51" t="s">
        <v>271</v>
      </c>
      <c r="C15" s="108" t="s">
        <v>249</v>
      </c>
      <c r="D15" s="235" t="s">
        <v>359</v>
      </c>
      <c r="E15" s="233" t="s">
        <v>676</v>
      </c>
      <c r="F15" s="52">
        <v>350000</v>
      </c>
      <c r="G15" s="47" t="s">
        <v>369</v>
      </c>
      <c r="H15" s="47"/>
      <c r="I15" s="110">
        <v>38251</v>
      </c>
      <c r="J15" s="245"/>
      <c r="L15" s="111"/>
      <c r="M15" s="111"/>
    </row>
    <row r="16" spans="1:10" s="51" customFormat="1" ht="12.75">
      <c r="A16" s="97">
        <v>7</v>
      </c>
      <c r="B16" s="51" t="s">
        <v>263</v>
      </c>
      <c r="C16" s="108" t="s">
        <v>225</v>
      </c>
      <c r="D16" s="235" t="s">
        <v>359</v>
      </c>
      <c r="E16" s="233" t="s">
        <v>676</v>
      </c>
      <c r="F16" s="52">
        <v>2500000</v>
      </c>
      <c r="G16" s="47" t="s">
        <v>370</v>
      </c>
      <c r="H16" s="47"/>
      <c r="I16" s="110">
        <v>38282</v>
      </c>
      <c r="J16" s="81"/>
    </row>
    <row r="17" spans="1:13" s="51" customFormat="1" ht="12.75">
      <c r="A17" s="136">
        <v>8</v>
      </c>
      <c r="B17" s="51" t="s">
        <v>273</v>
      </c>
      <c r="C17" s="108" t="s">
        <v>172</v>
      </c>
      <c r="D17" s="235" t="s">
        <v>359</v>
      </c>
      <c r="E17" s="233" t="s">
        <v>676</v>
      </c>
      <c r="F17" s="52">
        <v>4500000</v>
      </c>
      <c r="G17" s="47" t="s">
        <v>371</v>
      </c>
      <c r="H17" s="47"/>
      <c r="I17" s="110">
        <v>38285</v>
      </c>
      <c r="J17" s="245"/>
      <c r="L17" s="111"/>
      <c r="M17" s="111"/>
    </row>
    <row r="18" spans="1:13" s="51" customFormat="1" ht="12.75">
      <c r="A18" s="136">
        <v>9</v>
      </c>
      <c r="B18" s="51" t="s">
        <v>254</v>
      </c>
      <c r="C18" s="108" t="s">
        <v>203</v>
      </c>
      <c r="D18" s="235" t="s">
        <v>359</v>
      </c>
      <c r="E18" s="233" t="s">
        <v>676</v>
      </c>
      <c r="F18" s="52">
        <v>800000</v>
      </c>
      <c r="G18" s="47" t="s">
        <v>372</v>
      </c>
      <c r="H18" s="47"/>
      <c r="I18" s="110">
        <v>38285</v>
      </c>
      <c r="J18" s="245"/>
      <c r="L18" s="111"/>
      <c r="M18" s="111"/>
    </row>
    <row r="19" spans="1:13" s="51" customFormat="1" ht="12.75">
      <c r="A19" s="97">
        <v>10</v>
      </c>
      <c r="B19" s="51" t="s">
        <v>423</v>
      </c>
      <c r="C19" s="108" t="s">
        <v>245</v>
      </c>
      <c r="D19" s="235" t="s">
        <v>359</v>
      </c>
      <c r="E19" s="210" t="s">
        <v>676</v>
      </c>
      <c r="F19" s="120">
        <v>3688125</v>
      </c>
      <c r="G19" s="34" t="s">
        <v>57</v>
      </c>
      <c r="H19" s="34"/>
      <c r="I19" s="96">
        <v>38342</v>
      </c>
      <c r="J19" s="245"/>
      <c r="L19" s="111"/>
      <c r="M19" s="111"/>
    </row>
    <row r="20" spans="1:13" s="22" customFormat="1" ht="12.75">
      <c r="A20" s="136">
        <v>11</v>
      </c>
      <c r="B20" s="46" t="s">
        <v>343</v>
      </c>
      <c r="C20" s="35" t="s">
        <v>233</v>
      </c>
      <c r="D20" s="31" t="s">
        <v>359</v>
      </c>
      <c r="E20" s="50" t="s">
        <v>676</v>
      </c>
      <c r="F20" s="49">
        <v>150000</v>
      </c>
      <c r="G20" s="23" t="s">
        <v>374</v>
      </c>
      <c r="H20" s="23"/>
      <c r="I20" s="93">
        <v>38357</v>
      </c>
      <c r="J20" s="81"/>
      <c r="L20" s="101"/>
      <c r="M20" s="101"/>
    </row>
    <row r="21" spans="1:10" s="22" customFormat="1" ht="12.75">
      <c r="A21" s="136">
        <v>12</v>
      </c>
      <c r="B21" s="22" t="s">
        <v>150</v>
      </c>
      <c r="C21" s="23" t="s">
        <v>177</v>
      </c>
      <c r="D21" s="31" t="s">
        <v>359</v>
      </c>
      <c r="E21" s="50" t="s">
        <v>676</v>
      </c>
      <c r="F21" s="49">
        <v>2500000</v>
      </c>
      <c r="G21" s="23" t="s">
        <v>176</v>
      </c>
      <c r="H21" s="23"/>
      <c r="I21" s="93">
        <v>38370</v>
      </c>
      <c r="J21" s="81"/>
    </row>
    <row r="22" spans="1:13" s="22" customFormat="1" ht="12.75">
      <c r="A22" s="97">
        <v>13</v>
      </c>
      <c r="B22" s="22" t="s">
        <v>342</v>
      </c>
      <c r="C22" s="23" t="s">
        <v>230</v>
      </c>
      <c r="D22" s="31" t="s">
        <v>359</v>
      </c>
      <c r="E22" s="50" t="s">
        <v>676</v>
      </c>
      <c r="F22" s="49">
        <v>80000</v>
      </c>
      <c r="G22" s="23" t="s">
        <v>375</v>
      </c>
      <c r="H22" s="23"/>
      <c r="I22" s="93">
        <v>38469</v>
      </c>
      <c r="J22" s="81"/>
      <c r="L22" s="101"/>
      <c r="M22" s="101"/>
    </row>
    <row r="23" spans="1:13" s="22" customFormat="1" ht="12.75">
      <c r="A23" s="136">
        <v>14</v>
      </c>
      <c r="B23" s="22" t="s">
        <v>348</v>
      </c>
      <c r="C23" s="23" t="s">
        <v>227</v>
      </c>
      <c r="D23" s="31" t="s">
        <v>359</v>
      </c>
      <c r="E23" s="50" t="s">
        <v>676</v>
      </c>
      <c r="F23" s="49">
        <v>50000</v>
      </c>
      <c r="G23" s="23" t="s">
        <v>376</v>
      </c>
      <c r="H23" s="23"/>
      <c r="I23" s="93">
        <v>38495</v>
      </c>
      <c r="J23" s="81"/>
      <c r="L23" s="101"/>
      <c r="M23" s="101"/>
    </row>
    <row r="24" spans="1:10" s="22" customFormat="1" ht="12.75">
      <c r="A24" s="136">
        <v>15</v>
      </c>
      <c r="B24" s="22" t="s">
        <v>343</v>
      </c>
      <c r="C24" s="23" t="s">
        <v>233</v>
      </c>
      <c r="D24" s="31" t="s">
        <v>359</v>
      </c>
      <c r="E24" s="50" t="s">
        <v>676</v>
      </c>
      <c r="F24" s="49">
        <v>500000</v>
      </c>
      <c r="G24" s="23" t="s">
        <v>377</v>
      </c>
      <c r="H24" s="23"/>
      <c r="I24" s="93">
        <v>38504</v>
      </c>
      <c r="J24" s="81"/>
    </row>
    <row r="25" spans="1:10" s="22" customFormat="1" ht="12.75">
      <c r="A25" s="97">
        <v>16</v>
      </c>
      <c r="B25" s="22" t="s">
        <v>378</v>
      </c>
      <c r="C25" s="23" t="s">
        <v>684</v>
      </c>
      <c r="D25" s="31" t="s">
        <v>359</v>
      </c>
      <c r="E25" s="50" t="s">
        <v>676</v>
      </c>
      <c r="F25" s="49">
        <v>87661050</v>
      </c>
      <c r="G25" s="23" t="s">
        <v>379</v>
      </c>
      <c r="H25" s="23"/>
      <c r="I25" s="93">
        <v>38505</v>
      </c>
      <c r="J25" s="186"/>
    </row>
    <row r="26" spans="1:10" s="22" customFormat="1" ht="12.75">
      <c r="A26" s="136">
        <v>17</v>
      </c>
      <c r="B26" s="22" t="s">
        <v>255</v>
      </c>
      <c r="C26" s="23" t="s">
        <v>207</v>
      </c>
      <c r="D26" s="31" t="s">
        <v>359</v>
      </c>
      <c r="E26" s="50" t="s">
        <v>676</v>
      </c>
      <c r="F26" s="49">
        <v>700000</v>
      </c>
      <c r="G26" s="23" t="s">
        <v>380</v>
      </c>
      <c r="H26" s="23"/>
      <c r="I26" s="93">
        <v>38509</v>
      </c>
      <c r="J26" s="81"/>
    </row>
    <row r="27" spans="1:13" s="22" customFormat="1" ht="12.75">
      <c r="A27" s="136">
        <v>18</v>
      </c>
      <c r="B27" s="22" t="s">
        <v>351</v>
      </c>
      <c r="C27" s="23" t="s">
        <v>178</v>
      </c>
      <c r="D27" s="31" t="s">
        <v>359</v>
      </c>
      <c r="E27" s="50" t="s">
        <v>676</v>
      </c>
      <c r="F27" s="49">
        <v>800000</v>
      </c>
      <c r="G27" s="23" t="s">
        <v>381</v>
      </c>
      <c r="H27" s="23"/>
      <c r="I27" s="93">
        <v>38511</v>
      </c>
      <c r="J27" s="81"/>
      <c r="L27" s="101"/>
      <c r="M27" s="101"/>
    </row>
    <row r="28" spans="1:13" s="22" customFormat="1" ht="12.75">
      <c r="A28" s="97">
        <v>19</v>
      </c>
      <c r="B28" s="22" t="s">
        <v>348</v>
      </c>
      <c r="C28" s="23" t="s">
        <v>227</v>
      </c>
      <c r="D28" s="31" t="s">
        <v>359</v>
      </c>
      <c r="E28" s="50" t="s">
        <v>676</v>
      </c>
      <c r="F28" s="49">
        <v>125000</v>
      </c>
      <c r="G28" s="34" t="s">
        <v>382</v>
      </c>
      <c r="H28" s="34"/>
      <c r="I28" s="93">
        <v>38555</v>
      </c>
      <c r="J28" s="81"/>
      <c r="L28" s="101"/>
      <c r="M28" s="101"/>
    </row>
    <row r="29" spans="1:13" s="22" customFormat="1" ht="12.75">
      <c r="A29" s="136">
        <v>20</v>
      </c>
      <c r="B29" s="22" t="s">
        <v>257</v>
      </c>
      <c r="C29" s="23" t="s">
        <v>209</v>
      </c>
      <c r="D29" s="31" t="s">
        <v>359</v>
      </c>
      <c r="E29" s="50" t="s">
        <v>676</v>
      </c>
      <c r="F29" s="49">
        <v>3500000</v>
      </c>
      <c r="G29" s="34" t="s">
        <v>383</v>
      </c>
      <c r="H29" s="34"/>
      <c r="I29" s="93">
        <v>38573</v>
      </c>
      <c r="J29" s="81"/>
      <c r="L29" s="101"/>
      <c r="M29" s="101"/>
    </row>
    <row r="30" spans="1:10" s="22" customFormat="1" ht="12.75">
      <c r="A30" s="136">
        <v>21</v>
      </c>
      <c r="B30" s="46" t="s">
        <v>384</v>
      </c>
      <c r="C30" s="35" t="s">
        <v>181</v>
      </c>
      <c r="D30" s="31" t="s">
        <v>359</v>
      </c>
      <c r="E30" s="50" t="s">
        <v>676</v>
      </c>
      <c r="F30" s="49">
        <v>240000</v>
      </c>
      <c r="G30" s="34" t="s">
        <v>180</v>
      </c>
      <c r="H30" s="34"/>
      <c r="I30" s="93">
        <v>38590</v>
      </c>
      <c r="J30" s="81"/>
    </row>
    <row r="31" spans="1:13" s="22" customFormat="1" ht="12.75">
      <c r="A31" s="97">
        <v>22</v>
      </c>
      <c r="B31" s="46" t="s">
        <v>186</v>
      </c>
      <c r="C31" s="35" t="s">
        <v>185</v>
      </c>
      <c r="D31" s="23" t="s">
        <v>359</v>
      </c>
      <c r="E31" s="236" t="s">
        <v>676</v>
      </c>
      <c r="F31" s="49">
        <v>400000</v>
      </c>
      <c r="G31" s="34" t="s">
        <v>184</v>
      </c>
      <c r="H31" s="34"/>
      <c r="I31" s="93">
        <v>38594</v>
      </c>
      <c r="J31" s="81"/>
      <c r="L31" s="101"/>
      <c r="M31" s="101"/>
    </row>
    <row r="32" spans="1:10" s="22" customFormat="1" ht="12.75">
      <c r="A32" s="136">
        <v>23</v>
      </c>
      <c r="B32" s="46" t="s">
        <v>151</v>
      </c>
      <c r="C32" s="35" t="s">
        <v>190</v>
      </c>
      <c r="D32" s="31" t="s">
        <v>359</v>
      </c>
      <c r="E32" s="50" t="s">
        <v>676</v>
      </c>
      <c r="F32" s="49">
        <v>500000</v>
      </c>
      <c r="G32" s="34" t="s">
        <v>189</v>
      </c>
      <c r="H32" s="34"/>
      <c r="I32" s="93">
        <v>38614</v>
      </c>
      <c r="J32" s="81"/>
    </row>
    <row r="33" spans="1:13" s="22" customFormat="1" ht="12.75">
      <c r="A33" s="136">
        <v>24</v>
      </c>
      <c r="B33" s="46" t="s">
        <v>153</v>
      </c>
      <c r="C33" s="35" t="s">
        <v>188</v>
      </c>
      <c r="D33" s="31" t="s">
        <v>359</v>
      </c>
      <c r="E33" s="50" t="s">
        <v>676</v>
      </c>
      <c r="F33" s="49">
        <v>100000</v>
      </c>
      <c r="G33" s="34" t="s">
        <v>385</v>
      </c>
      <c r="H33" s="34"/>
      <c r="I33" s="93">
        <v>38642</v>
      </c>
      <c r="J33" s="81"/>
      <c r="L33" s="101"/>
      <c r="M33" s="101"/>
    </row>
    <row r="34" spans="1:13" s="22" customFormat="1" ht="12.75">
      <c r="A34" s="97">
        <v>25</v>
      </c>
      <c r="B34" s="46" t="s">
        <v>386</v>
      </c>
      <c r="C34" s="35" t="s">
        <v>230</v>
      </c>
      <c r="D34" s="31" t="s">
        <v>359</v>
      </c>
      <c r="E34" s="50" t="s">
        <v>676</v>
      </c>
      <c r="F34" s="49">
        <v>150000</v>
      </c>
      <c r="G34" s="34" t="s">
        <v>387</v>
      </c>
      <c r="H34" s="34"/>
      <c r="I34" s="93">
        <v>38652</v>
      </c>
      <c r="J34" s="81"/>
      <c r="L34" s="101"/>
      <c r="M34" s="101"/>
    </row>
    <row r="35" spans="1:13" s="22" customFormat="1" ht="12.75">
      <c r="A35" s="136">
        <v>26</v>
      </c>
      <c r="B35" s="46" t="s">
        <v>258</v>
      </c>
      <c r="C35" s="35" t="s">
        <v>212</v>
      </c>
      <c r="D35" s="31" t="s">
        <v>359</v>
      </c>
      <c r="E35" s="50" t="s">
        <v>676</v>
      </c>
      <c r="F35" s="49">
        <v>600000</v>
      </c>
      <c r="G35" s="34" t="s">
        <v>388</v>
      </c>
      <c r="H35" s="34"/>
      <c r="I35" s="93">
        <v>38688</v>
      </c>
      <c r="J35" s="81"/>
      <c r="L35" s="101"/>
      <c r="M35" s="101"/>
    </row>
    <row r="36" spans="1:13" s="22" customFormat="1" ht="12.75">
      <c r="A36" s="136">
        <v>27</v>
      </c>
      <c r="B36" s="24" t="s">
        <v>343</v>
      </c>
      <c r="C36" s="35" t="s">
        <v>233</v>
      </c>
      <c r="D36" s="31" t="s">
        <v>359</v>
      </c>
      <c r="E36" s="50" t="s">
        <v>676</v>
      </c>
      <c r="F36" s="49">
        <v>500000</v>
      </c>
      <c r="G36" s="34" t="s">
        <v>389</v>
      </c>
      <c r="H36" s="34"/>
      <c r="I36" s="93">
        <v>38688</v>
      </c>
      <c r="J36" s="81"/>
      <c r="L36" s="101"/>
      <c r="M36" s="101"/>
    </row>
    <row r="37" spans="1:10" s="53" customFormat="1" ht="12.75">
      <c r="A37" s="97">
        <v>28</v>
      </c>
      <c r="B37" s="43" t="s">
        <v>269</v>
      </c>
      <c r="C37" s="180" t="s">
        <v>239</v>
      </c>
      <c r="D37" s="31" t="s">
        <v>390</v>
      </c>
      <c r="E37" s="50" t="s">
        <v>676</v>
      </c>
      <c r="F37" s="49">
        <v>2000000</v>
      </c>
      <c r="G37" s="33" t="s">
        <v>391</v>
      </c>
      <c r="H37" s="33"/>
      <c r="I37" s="98">
        <v>38691</v>
      </c>
      <c r="J37" s="246"/>
    </row>
    <row r="38" spans="1:10" s="22" customFormat="1" ht="12.75">
      <c r="A38" s="136">
        <v>29</v>
      </c>
      <c r="B38" s="24" t="s">
        <v>155</v>
      </c>
      <c r="C38" s="35" t="s">
        <v>193</v>
      </c>
      <c r="D38" s="31" t="s">
        <v>393</v>
      </c>
      <c r="E38" s="50" t="s">
        <v>676</v>
      </c>
      <c r="F38" s="49">
        <v>200000</v>
      </c>
      <c r="G38" s="34" t="s">
        <v>192</v>
      </c>
      <c r="H38" s="34"/>
      <c r="I38" s="93">
        <v>38693</v>
      </c>
      <c r="J38" s="81"/>
    </row>
    <row r="39" spans="1:13" s="22" customFormat="1" ht="12.75">
      <c r="A39" s="136">
        <v>30</v>
      </c>
      <c r="B39" s="46" t="s">
        <v>254</v>
      </c>
      <c r="C39" s="35" t="s">
        <v>203</v>
      </c>
      <c r="D39" s="31" t="s">
        <v>394</v>
      </c>
      <c r="E39" s="50" t="s">
        <v>676</v>
      </c>
      <c r="F39" s="49">
        <v>1000000</v>
      </c>
      <c r="G39" s="34" t="s">
        <v>396</v>
      </c>
      <c r="H39" s="34"/>
      <c r="I39" s="93">
        <v>38702</v>
      </c>
      <c r="J39" s="81"/>
      <c r="L39" s="101"/>
      <c r="M39" s="101"/>
    </row>
    <row r="40" spans="1:13" s="22" customFormat="1" ht="12.75">
      <c r="A40" s="97">
        <v>31</v>
      </c>
      <c r="B40" s="24" t="s">
        <v>175</v>
      </c>
      <c r="C40" s="35" t="s">
        <v>171</v>
      </c>
      <c r="D40" s="31" t="s">
        <v>394</v>
      </c>
      <c r="E40" s="50" t="s">
        <v>676</v>
      </c>
      <c r="F40" s="49">
        <v>500000</v>
      </c>
      <c r="G40" s="34" t="s">
        <v>397</v>
      </c>
      <c r="H40" s="34"/>
      <c r="I40" s="93">
        <v>38702</v>
      </c>
      <c r="J40" s="81"/>
      <c r="L40" s="101"/>
      <c r="M40" s="101"/>
    </row>
    <row r="41" spans="1:10" s="22" customFormat="1" ht="12.75">
      <c r="A41" s="136">
        <v>32</v>
      </c>
      <c r="B41" s="46" t="s">
        <v>256</v>
      </c>
      <c r="C41" s="35" t="s">
        <v>208</v>
      </c>
      <c r="D41" s="31" t="s">
        <v>394</v>
      </c>
      <c r="E41" s="50" t="s">
        <v>676</v>
      </c>
      <c r="F41" s="49">
        <v>2500000</v>
      </c>
      <c r="G41" s="34" t="s">
        <v>398</v>
      </c>
      <c r="H41" s="34"/>
      <c r="I41" s="93">
        <v>38707</v>
      </c>
      <c r="J41" s="81"/>
    </row>
    <row r="42" spans="1:13" s="22" customFormat="1" ht="12.75">
      <c r="A42" s="136">
        <v>33</v>
      </c>
      <c r="B42" s="21" t="s">
        <v>298</v>
      </c>
      <c r="C42" s="35" t="s">
        <v>302</v>
      </c>
      <c r="D42" s="23" t="s">
        <v>394</v>
      </c>
      <c r="E42" s="237" t="s">
        <v>676</v>
      </c>
      <c r="F42" s="113">
        <v>600000</v>
      </c>
      <c r="G42" s="34" t="s">
        <v>305</v>
      </c>
      <c r="H42" s="34"/>
      <c r="I42" s="93">
        <v>38719</v>
      </c>
      <c r="J42" s="81"/>
      <c r="L42" s="101"/>
      <c r="M42" s="101"/>
    </row>
    <row r="43" spans="1:13" s="22" customFormat="1" ht="12.75">
      <c r="A43" s="97">
        <v>34</v>
      </c>
      <c r="B43" s="46" t="s">
        <v>348</v>
      </c>
      <c r="C43" s="35" t="s">
        <v>227</v>
      </c>
      <c r="D43" s="23" t="s">
        <v>394</v>
      </c>
      <c r="E43" s="236" t="s">
        <v>676</v>
      </c>
      <c r="F43" s="269">
        <v>150000</v>
      </c>
      <c r="G43" s="34" t="s">
        <v>119</v>
      </c>
      <c r="H43" s="34"/>
      <c r="I43" s="93">
        <v>38734</v>
      </c>
      <c r="J43" s="81"/>
      <c r="L43" s="101"/>
      <c r="M43" s="101"/>
    </row>
    <row r="44" spans="1:13" s="22" customFormat="1" ht="12.75">
      <c r="A44" s="136">
        <v>35</v>
      </c>
      <c r="B44" s="46" t="s">
        <v>175</v>
      </c>
      <c r="C44" s="35" t="s">
        <v>171</v>
      </c>
      <c r="D44" s="23" t="s">
        <v>394</v>
      </c>
      <c r="E44" s="238" t="s">
        <v>676</v>
      </c>
      <c r="F44" s="269">
        <v>1000000</v>
      </c>
      <c r="G44" s="34" t="s">
        <v>120</v>
      </c>
      <c r="H44" s="34"/>
      <c r="I44" s="93">
        <v>38782</v>
      </c>
      <c r="J44" s="81"/>
      <c r="L44" s="101"/>
      <c r="M44" s="101"/>
    </row>
    <row r="45" spans="1:13" s="22" customFormat="1" ht="12.75">
      <c r="A45" s="136">
        <v>36</v>
      </c>
      <c r="B45" s="46" t="s">
        <v>257</v>
      </c>
      <c r="C45" s="35" t="s">
        <v>209</v>
      </c>
      <c r="D45" s="23" t="s">
        <v>394</v>
      </c>
      <c r="E45" s="238" t="s">
        <v>676</v>
      </c>
      <c r="F45" s="269">
        <v>14000000</v>
      </c>
      <c r="G45" s="34" t="s">
        <v>121</v>
      </c>
      <c r="H45" s="34"/>
      <c r="I45" s="93">
        <v>38803</v>
      </c>
      <c r="J45" s="81"/>
      <c r="L45" s="101"/>
      <c r="M45" s="101"/>
    </row>
    <row r="46" spans="1:10" s="22" customFormat="1" ht="12.75">
      <c r="A46" s="97">
        <v>37</v>
      </c>
      <c r="B46" s="46" t="s">
        <v>256</v>
      </c>
      <c r="C46" s="35" t="s">
        <v>208</v>
      </c>
      <c r="D46" s="23" t="s">
        <v>394</v>
      </c>
      <c r="E46" s="238" t="s">
        <v>676</v>
      </c>
      <c r="F46" s="269">
        <v>1500000</v>
      </c>
      <c r="G46" s="34" t="s">
        <v>122</v>
      </c>
      <c r="H46" s="34"/>
      <c r="I46" s="93">
        <v>38804</v>
      </c>
      <c r="J46" s="81"/>
    </row>
    <row r="47" spans="1:13" s="22" customFormat="1" ht="12.75">
      <c r="A47" s="136">
        <v>38</v>
      </c>
      <c r="B47" s="46" t="s">
        <v>187</v>
      </c>
      <c r="C47" s="35" t="s">
        <v>188</v>
      </c>
      <c r="D47" s="23" t="s">
        <v>394</v>
      </c>
      <c r="E47" s="238" t="s">
        <v>676</v>
      </c>
      <c r="F47" s="269">
        <v>300000</v>
      </c>
      <c r="G47" s="34" t="s">
        <v>123</v>
      </c>
      <c r="H47" s="34"/>
      <c r="I47" s="93">
        <v>38807</v>
      </c>
      <c r="J47" s="81"/>
      <c r="L47" s="101"/>
      <c r="M47" s="101"/>
    </row>
    <row r="48" spans="1:13" s="22" customFormat="1" ht="12.75">
      <c r="A48" s="136">
        <v>39</v>
      </c>
      <c r="B48" s="24" t="s">
        <v>271</v>
      </c>
      <c r="C48" s="35" t="s">
        <v>249</v>
      </c>
      <c r="D48" s="23" t="s">
        <v>394</v>
      </c>
      <c r="E48" s="238" t="s">
        <v>676</v>
      </c>
      <c r="F48" s="269">
        <v>1200000</v>
      </c>
      <c r="G48" s="34" t="s">
        <v>401</v>
      </c>
      <c r="H48" s="34"/>
      <c r="I48" s="93">
        <v>38814</v>
      </c>
      <c r="J48" s="81"/>
      <c r="L48" s="101"/>
      <c r="M48" s="101"/>
    </row>
    <row r="49" spans="1:13" s="22" customFormat="1" ht="12.75">
      <c r="A49" s="97">
        <v>40</v>
      </c>
      <c r="B49" s="46" t="s">
        <v>265</v>
      </c>
      <c r="C49" s="35" t="s">
        <v>232</v>
      </c>
      <c r="D49" s="23" t="s">
        <v>394</v>
      </c>
      <c r="E49" s="238" t="s">
        <v>676</v>
      </c>
      <c r="F49" s="269">
        <v>1100000</v>
      </c>
      <c r="G49" s="34" t="s">
        <v>124</v>
      </c>
      <c r="H49" s="34"/>
      <c r="I49" s="93">
        <v>38854</v>
      </c>
      <c r="J49" s="81"/>
      <c r="L49" s="101"/>
      <c r="M49" s="101"/>
    </row>
    <row r="50" spans="1:10" s="22" customFormat="1" ht="12.75">
      <c r="A50" s="136">
        <v>41</v>
      </c>
      <c r="B50" s="24" t="s">
        <v>384</v>
      </c>
      <c r="C50" s="35" t="s">
        <v>181</v>
      </c>
      <c r="D50" s="23" t="s">
        <v>394</v>
      </c>
      <c r="E50" s="238" t="s">
        <v>676</v>
      </c>
      <c r="F50" s="269">
        <v>200000</v>
      </c>
      <c r="G50" s="34" t="s">
        <v>125</v>
      </c>
      <c r="H50" s="34"/>
      <c r="I50" s="93">
        <v>38884</v>
      </c>
      <c r="J50" s="81"/>
    </row>
    <row r="51" spans="1:10" s="22" customFormat="1" ht="12.75">
      <c r="A51" s="136">
        <v>42</v>
      </c>
      <c r="B51" s="24" t="s">
        <v>155</v>
      </c>
      <c r="C51" s="35" t="s">
        <v>193</v>
      </c>
      <c r="D51" s="23" t="s">
        <v>394</v>
      </c>
      <c r="E51" s="238" t="s">
        <v>676</v>
      </c>
      <c r="F51" s="269">
        <v>350000</v>
      </c>
      <c r="G51" s="34" t="s">
        <v>127</v>
      </c>
      <c r="H51" s="34"/>
      <c r="I51" s="93">
        <v>38888</v>
      </c>
      <c r="J51" s="81"/>
    </row>
    <row r="52" spans="1:10" s="22" customFormat="1" ht="12.75">
      <c r="A52" s="97">
        <v>43</v>
      </c>
      <c r="B52" s="46" t="s">
        <v>255</v>
      </c>
      <c r="C52" s="35" t="s">
        <v>207</v>
      </c>
      <c r="D52" s="23" t="s">
        <v>394</v>
      </c>
      <c r="E52" s="238" t="s">
        <v>676</v>
      </c>
      <c r="F52" s="269">
        <v>600000</v>
      </c>
      <c r="G52" s="34" t="s">
        <v>128</v>
      </c>
      <c r="H52" s="34"/>
      <c r="I52" s="93">
        <v>38891</v>
      </c>
      <c r="J52" s="81"/>
    </row>
    <row r="53" spans="1:13" s="22" customFormat="1" ht="12.75">
      <c r="A53" s="136">
        <v>44</v>
      </c>
      <c r="B53" s="46" t="s">
        <v>342</v>
      </c>
      <c r="C53" s="35" t="s">
        <v>230</v>
      </c>
      <c r="D53" s="23" t="s">
        <v>394</v>
      </c>
      <c r="E53" s="238" t="s">
        <v>676</v>
      </c>
      <c r="F53" s="269">
        <v>200000</v>
      </c>
      <c r="G53" s="34" t="s">
        <v>129</v>
      </c>
      <c r="H53" s="34"/>
      <c r="I53" s="93">
        <v>38898</v>
      </c>
      <c r="J53" s="81"/>
      <c r="L53" s="101"/>
      <c r="M53" s="101"/>
    </row>
    <row r="54" spans="1:13" s="22" customFormat="1" ht="12.75">
      <c r="A54" s="136">
        <v>45</v>
      </c>
      <c r="B54" s="24" t="s">
        <v>343</v>
      </c>
      <c r="C54" s="35" t="s">
        <v>233</v>
      </c>
      <c r="D54" s="23" t="s">
        <v>394</v>
      </c>
      <c r="E54" s="238" t="s">
        <v>676</v>
      </c>
      <c r="F54" s="269">
        <v>1000000</v>
      </c>
      <c r="G54" s="34" t="s">
        <v>402</v>
      </c>
      <c r="H54" s="34"/>
      <c r="I54" s="93">
        <v>38901</v>
      </c>
      <c r="J54" s="81"/>
      <c r="L54" s="101"/>
      <c r="M54" s="101"/>
    </row>
    <row r="55" spans="1:10" s="22" customFormat="1" ht="12.75">
      <c r="A55" s="97">
        <v>46</v>
      </c>
      <c r="B55" s="46" t="s">
        <v>348</v>
      </c>
      <c r="C55" s="35" t="s">
        <v>227</v>
      </c>
      <c r="D55" s="23" t="s">
        <v>394</v>
      </c>
      <c r="E55" s="238" t="s">
        <v>676</v>
      </c>
      <c r="F55" s="269">
        <v>700000</v>
      </c>
      <c r="G55" s="34" t="s">
        <v>130</v>
      </c>
      <c r="H55" s="34"/>
      <c r="I55" s="96">
        <v>38905</v>
      </c>
      <c r="J55" s="81"/>
    </row>
    <row r="56" spans="1:10" s="12" customFormat="1" ht="12.75">
      <c r="A56" s="136">
        <v>47</v>
      </c>
      <c r="B56" s="46" t="s">
        <v>150</v>
      </c>
      <c r="C56" s="35" t="s">
        <v>177</v>
      </c>
      <c r="D56" s="23" t="s">
        <v>394</v>
      </c>
      <c r="E56" s="238" t="s">
        <v>676</v>
      </c>
      <c r="F56" s="269">
        <v>5000000</v>
      </c>
      <c r="G56" s="34" t="s">
        <v>403</v>
      </c>
      <c r="H56" s="34"/>
      <c r="I56" s="96">
        <v>38933</v>
      </c>
      <c r="J56" s="81"/>
    </row>
    <row r="57" spans="1:10" s="12" customFormat="1" ht="12.75">
      <c r="A57" s="136">
        <v>48</v>
      </c>
      <c r="B57" s="46" t="s">
        <v>351</v>
      </c>
      <c r="C57" s="35" t="s">
        <v>178</v>
      </c>
      <c r="D57" s="23" t="s">
        <v>394</v>
      </c>
      <c r="E57" s="238" t="s">
        <v>676</v>
      </c>
      <c r="F57" s="269">
        <v>500000</v>
      </c>
      <c r="G57" s="34" t="s">
        <v>404</v>
      </c>
      <c r="H57" s="34"/>
      <c r="I57" s="96">
        <v>38937</v>
      </c>
      <c r="J57" s="81"/>
    </row>
    <row r="58" spans="1:10" s="12" customFormat="1" ht="12.75">
      <c r="A58" s="97">
        <v>49</v>
      </c>
      <c r="B58" s="46" t="s">
        <v>151</v>
      </c>
      <c r="C58" s="35" t="s">
        <v>190</v>
      </c>
      <c r="D58" s="23" t="s">
        <v>394</v>
      </c>
      <c r="E58" s="238" t="s">
        <v>676</v>
      </c>
      <c r="F58" s="269">
        <v>1500000</v>
      </c>
      <c r="G58" s="34" t="s">
        <v>406</v>
      </c>
      <c r="H58" s="34"/>
      <c r="I58" s="96">
        <v>38972</v>
      </c>
      <c r="J58" s="81"/>
    </row>
    <row r="59" spans="1:10" s="12" customFormat="1" ht="12.75">
      <c r="A59" s="136">
        <v>50</v>
      </c>
      <c r="B59" s="46" t="s">
        <v>348</v>
      </c>
      <c r="C59" s="35" t="s">
        <v>227</v>
      </c>
      <c r="D59" s="23" t="s">
        <v>394</v>
      </c>
      <c r="E59" s="238" t="s">
        <v>676</v>
      </c>
      <c r="F59" s="269">
        <v>700000</v>
      </c>
      <c r="G59" s="34" t="s">
        <v>408</v>
      </c>
      <c r="H59" s="34"/>
      <c r="I59" s="96">
        <v>38982</v>
      </c>
      <c r="J59" s="81"/>
    </row>
    <row r="60" spans="1:13" s="12" customFormat="1" ht="12.75">
      <c r="A60" s="136">
        <v>51</v>
      </c>
      <c r="B60" s="46" t="s">
        <v>298</v>
      </c>
      <c r="C60" s="35" t="s">
        <v>302</v>
      </c>
      <c r="D60" s="23" t="s">
        <v>394</v>
      </c>
      <c r="E60" s="238" t="s">
        <v>676</v>
      </c>
      <c r="F60" s="269">
        <v>650000</v>
      </c>
      <c r="G60" s="34" t="s">
        <v>409</v>
      </c>
      <c r="H60" s="34"/>
      <c r="I60" s="96">
        <v>39044</v>
      </c>
      <c r="J60" s="81"/>
      <c r="L60" s="101"/>
      <c r="M60" s="101"/>
    </row>
    <row r="61" spans="1:10" s="12" customFormat="1" ht="12.75">
      <c r="A61" s="97">
        <v>52</v>
      </c>
      <c r="B61" s="22" t="s">
        <v>342</v>
      </c>
      <c r="C61" s="23" t="s">
        <v>230</v>
      </c>
      <c r="D61" s="23" t="s">
        <v>394</v>
      </c>
      <c r="E61" s="121" t="s">
        <v>676</v>
      </c>
      <c r="F61" s="114">
        <v>80000</v>
      </c>
      <c r="G61" s="23" t="s">
        <v>284</v>
      </c>
      <c r="H61" s="23"/>
      <c r="I61" s="93">
        <v>39191</v>
      </c>
      <c r="J61" s="81"/>
    </row>
    <row r="62" spans="1:10" s="12" customFormat="1" ht="12.75">
      <c r="A62" s="136">
        <v>53</v>
      </c>
      <c r="B62" s="22" t="s">
        <v>257</v>
      </c>
      <c r="C62" s="23" t="s">
        <v>209</v>
      </c>
      <c r="D62" s="23" t="s">
        <v>394</v>
      </c>
      <c r="E62" s="121" t="s">
        <v>676</v>
      </c>
      <c r="F62" s="114">
        <v>1500000</v>
      </c>
      <c r="G62" s="23" t="s">
        <v>285</v>
      </c>
      <c r="H62" s="23"/>
      <c r="I62" s="93">
        <v>39199</v>
      </c>
      <c r="J62" s="81"/>
    </row>
    <row r="63" spans="1:10" s="12" customFormat="1" ht="12.75">
      <c r="A63" s="136">
        <v>54</v>
      </c>
      <c r="B63" s="22" t="s">
        <v>255</v>
      </c>
      <c r="C63" s="23" t="s">
        <v>207</v>
      </c>
      <c r="D63" s="23" t="s">
        <v>394</v>
      </c>
      <c r="E63" s="121" t="s">
        <v>676</v>
      </c>
      <c r="F63" s="114">
        <v>600000</v>
      </c>
      <c r="G63" s="23" t="s">
        <v>288</v>
      </c>
      <c r="H63" s="23"/>
      <c r="I63" s="93">
        <v>39261</v>
      </c>
      <c r="J63" s="81"/>
    </row>
    <row r="64" spans="1:10" s="12" customFormat="1" ht="12.75">
      <c r="A64" s="97">
        <v>55</v>
      </c>
      <c r="B64" s="22" t="s">
        <v>74</v>
      </c>
      <c r="C64" s="23" t="s">
        <v>686</v>
      </c>
      <c r="D64" s="23" t="s">
        <v>394</v>
      </c>
      <c r="E64" s="50" t="s">
        <v>676</v>
      </c>
      <c r="F64" s="49">
        <v>250000</v>
      </c>
      <c r="G64" s="23" t="s">
        <v>76</v>
      </c>
      <c r="H64" s="23"/>
      <c r="I64" s="93">
        <v>39262</v>
      </c>
      <c r="J64" s="81"/>
    </row>
    <row r="65" spans="1:10" s="12" customFormat="1" ht="12.75">
      <c r="A65" s="136">
        <v>56</v>
      </c>
      <c r="B65" s="22" t="s">
        <v>155</v>
      </c>
      <c r="C65" s="23" t="s">
        <v>193</v>
      </c>
      <c r="D65" s="23" t="s">
        <v>394</v>
      </c>
      <c r="E65" s="121" t="s">
        <v>676</v>
      </c>
      <c r="F65" s="114">
        <v>350000</v>
      </c>
      <c r="G65" s="23" t="s">
        <v>289</v>
      </c>
      <c r="H65" s="23"/>
      <c r="I65" s="93">
        <v>39265</v>
      </c>
      <c r="J65" s="81"/>
    </row>
    <row r="66" spans="1:10" s="12" customFormat="1" ht="12.75">
      <c r="A66" s="136">
        <v>57</v>
      </c>
      <c r="B66" s="22" t="s">
        <v>279</v>
      </c>
      <c r="C66" s="23" t="s">
        <v>239</v>
      </c>
      <c r="D66" s="23" t="s">
        <v>390</v>
      </c>
      <c r="E66" s="121" t="s">
        <v>676</v>
      </c>
      <c r="F66" s="114">
        <v>3000000</v>
      </c>
      <c r="G66" s="23" t="s">
        <v>290</v>
      </c>
      <c r="H66" s="23"/>
      <c r="I66" s="93">
        <v>39300</v>
      </c>
      <c r="J66" s="81"/>
    </row>
    <row r="67" spans="1:10" s="12" customFormat="1" ht="12.75">
      <c r="A67" s="97">
        <v>58</v>
      </c>
      <c r="B67" s="22" t="s">
        <v>75</v>
      </c>
      <c r="C67" s="23" t="s">
        <v>687</v>
      </c>
      <c r="D67" s="23" t="s">
        <v>394</v>
      </c>
      <c r="E67" s="50" t="s">
        <v>676</v>
      </c>
      <c r="F67" s="49">
        <v>1500000</v>
      </c>
      <c r="G67" s="23" t="s">
        <v>77</v>
      </c>
      <c r="H67" s="23"/>
      <c r="I67" s="93">
        <v>39304</v>
      </c>
      <c r="J67" s="81"/>
    </row>
    <row r="68" spans="1:10" s="12" customFormat="1" ht="12.75">
      <c r="A68" s="136">
        <v>59</v>
      </c>
      <c r="B68" s="22" t="s">
        <v>197</v>
      </c>
      <c r="C68" s="23" t="s">
        <v>200</v>
      </c>
      <c r="D68" s="23" t="s">
        <v>394</v>
      </c>
      <c r="E68" s="121" t="s">
        <v>676</v>
      </c>
      <c r="F68" s="114">
        <v>6000000</v>
      </c>
      <c r="G68" s="23" t="s">
        <v>282</v>
      </c>
      <c r="H68" s="23"/>
      <c r="I68" s="93">
        <v>39322</v>
      </c>
      <c r="J68" s="81"/>
    </row>
    <row r="69" spans="1:10" s="12" customFormat="1" ht="12.75">
      <c r="A69" s="136">
        <v>60</v>
      </c>
      <c r="B69" s="22" t="s">
        <v>280</v>
      </c>
      <c r="C69" s="23" t="s">
        <v>453</v>
      </c>
      <c r="D69" s="23" t="s">
        <v>394</v>
      </c>
      <c r="E69" s="50" t="s">
        <v>676</v>
      </c>
      <c r="F69" s="49">
        <v>7000000</v>
      </c>
      <c r="G69" s="23" t="s">
        <v>291</v>
      </c>
      <c r="H69" s="23"/>
      <c r="I69" s="93">
        <v>39360</v>
      </c>
      <c r="J69" s="81"/>
    </row>
    <row r="70" spans="1:10" s="12" customFormat="1" ht="12.75">
      <c r="A70" s="97">
        <v>61</v>
      </c>
      <c r="B70" s="22" t="s">
        <v>425</v>
      </c>
      <c r="C70" s="23" t="s">
        <v>245</v>
      </c>
      <c r="D70" s="23" t="s">
        <v>394</v>
      </c>
      <c r="E70" s="50" t="s">
        <v>676</v>
      </c>
      <c r="F70" s="49">
        <v>10000000</v>
      </c>
      <c r="G70" s="23" t="s">
        <v>281</v>
      </c>
      <c r="H70" s="23"/>
      <c r="I70" s="93">
        <v>39366</v>
      </c>
      <c r="J70" s="81"/>
    </row>
    <row r="71" spans="1:10" s="12" customFormat="1" ht="12.75">
      <c r="A71" s="136">
        <v>62</v>
      </c>
      <c r="B71" s="22" t="s">
        <v>424</v>
      </c>
      <c r="C71" s="23" t="s">
        <v>452</v>
      </c>
      <c r="D71" s="23" t="s">
        <v>394</v>
      </c>
      <c r="E71" s="50" t="s">
        <v>676</v>
      </c>
      <c r="F71" s="49">
        <v>2000000</v>
      </c>
      <c r="G71" s="23" t="s">
        <v>294</v>
      </c>
      <c r="H71" s="23"/>
      <c r="I71" s="93">
        <v>39373</v>
      </c>
      <c r="J71" s="81"/>
    </row>
    <row r="72" spans="1:10" s="12" customFormat="1" ht="12.75">
      <c r="A72" s="136">
        <v>63</v>
      </c>
      <c r="B72" s="22" t="s">
        <v>353</v>
      </c>
      <c r="C72" s="23" t="s">
        <v>454</v>
      </c>
      <c r="D72" s="23" t="s">
        <v>394</v>
      </c>
      <c r="E72" s="50" t="s">
        <v>676</v>
      </c>
      <c r="F72" s="49">
        <v>5000000</v>
      </c>
      <c r="G72" s="23" t="s">
        <v>275</v>
      </c>
      <c r="H72" s="23"/>
      <c r="I72" s="93">
        <v>39380</v>
      </c>
      <c r="J72" s="81"/>
    </row>
    <row r="73" spans="1:10" s="12" customFormat="1" ht="12.75">
      <c r="A73" s="97">
        <v>64</v>
      </c>
      <c r="B73" s="22" t="s">
        <v>688</v>
      </c>
      <c r="C73" s="23" t="s">
        <v>689</v>
      </c>
      <c r="D73" s="23" t="s">
        <v>394</v>
      </c>
      <c r="E73" s="50" t="s">
        <v>676</v>
      </c>
      <c r="F73" s="49">
        <v>1500000</v>
      </c>
      <c r="G73" s="23" t="s">
        <v>78</v>
      </c>
      <c r="H73" s="23"/>
      <c r="I73" s="93">
        <v>39398</v>
      </c>
      <c r="J73" s="81"/>
    </row>
    <row r="74" spans="1:10" s="12" customFormat="1" ht="12.75">
      <c r="A74" s="136">
        <v>65</v>
      </c>
      <c r="B74" s="22" t="s">
        <v>298</v>
      </c>
      <c r="C74" s="23" t="s">
        <v>302</v>
      </c>
      <c r="D74" s="23" t="s">
        <v>394</v>
      </c>
      <c r="E74" s="50" t="s">
        <v>676</v>
      </c>
      <c r="F74" s="49">
        <v>500000</v>
      </c>
      <c r="G74" s="23" t="s">
        <v>295</v>
      </c>
      <c r="H74" s="23"/>
      <c r="I74" s="93">
        <v>39428</v>
      </c>
      <c r="J74" s="81"/>
    </row>
    <row r="75" spans="1:11" s="130" customFormat="1" ht="12.75">
      <c r="A75" s="136">
        <v>66</v>
      </c>
      <c r="B75" s="43" t="s">
        <v>108</v>
      </c>
      <c r="C75" s="97" t="s">
        <v>447</v>
      </c>
      <c r="D75" s="97" t="s">
        <v>394</v>
      </c>
      <c r="E75" s="175" t="s">
        <v>676</v>
      </c>
      <c r="F75" s="267">
        <v>400000</v>
      </c>
      <c r="G75" s="133" t="s">
        <v>110</v>
      </c>
      <c r="H75" s="133"/>
      <c r="I75" s="155">
        <v>39490</v>
      </c>
      <c r="J75" s="246"/>
      <c r="K75" s="157"/>
    </row>
    <row r="76" spans="1:11" s="130" customFormat="1" ht="12.75">
      <c r="A76" s="97">
        <v>67</v>
      </c>
      <c r="B76" s="118" t="s">
        <v>354</v>
      </c>
      <c r="C76" s="97" t="s">
        <v>449</v>
      </c>
      <c r="D76" s="97" t="s">
        <v>394</v>
      </c>
      <c r="E76" s="255" t="s">
        <v>676</v>
      </c>
      <c r="F76" s="267">
        <v>1000000</v>
      </c>
      <c r="G76" s="133" t="s">
        <v>433</v>
      </c>
      <c r="H76" s="133"/>
      <c r="I76" s="155">
        <v>39540</v>
      </c>
      <c r="J76" s="246"/>
      <c r="K76" s="157"/>
    </row>
    <row r="77" spans="1:11" s="130" customFormat="1" ht="12.75">
      <c r="A77" s="136">
        <v>68</v>
      </c>
      <c r="B77" s="118" t="s">
        <v>116</v>
      </c>
      <c r="C77" s="97" t="s">
        <v>177</v>
      </c>
      <c r="D77" s="97" t="s">
        <v>394</v>
      </c>
      <c r="E77" s="255" t="s">
        <v>676</v>
      </c>
      <c r="F77" s="267">
        <v>3500000</v>
      </c>
      <c r="G77" s="133" t="s">
        <v>434</v>
      </c>
      <c r="H77" s="133"/>
      <c r="I77" s="155">
        <v>39546</v>
      </c>
      <c r="J77" s="246"/>
      <c r="K77" s="157"/>
    </row>
    <row r="78" spans="1:11" s="130" customFormat="1" ht="12.75">
      <c r="A78" s="136">
        <v>69</v>
      </c>
      <c r="B78" s="118" t="s">
        <v>257</v>
      </c>
      <c r="C78" s="97" t="s">
        <v>209</v>
      </c>
      <c r="D78" s="97" t="s">
        <v>394</v>
      </c>
      <c r="E78" s="255" t="s">
        <v>676</v>
      </c>
      <c r="F78" s="267">
        <v>8500000</v>
      </c>
      <c r="G78" s="133" t="s">
        <v>435</v>
      </c>
      <c r="H78" s="133"/>
      <c r="I78" s="155">
        <v>39546</v>
      </c>
      <c r="J78" s="246"/>
      <c r="K78" s="157"/>
    </row>
    <row r="79" spans="1:11" s="130" customFormat="1" ht="12.75">
      <c r="A79" s="97">
        <v>70</v>
      </c>
      <c r="B79" s="118" t="s">
        <v>186</v>
      </c>
      <c r="C79" s="97" t="s">
        <v>185</v>
      </c>
      <c r="D79" s="97" t="s">
        <v>394</v>
      </c>
      <c r="E79" s="255" t="s">
        <v>676</v>
      </c>
      <c r="F79" s="267">
        <v>2500000</v>
      </c>
      <c r="G79" s="133" t="s">
        <v>436</v>
      </c>
      <c r="H79" s="133"/>
      <c r="I79" s="155">
        <v>39574</v>
      </c>
      <c r="J79" s="246"/>
      <c r="K79" s="157"/>
    </row>
    <row r="80" spans="1:11" s="130" customFormat="1" ht="12.75">
      <c r="A80" s="136">
        <v>71</v>
      </c>
      <c r="B80" s="118" t="s">
        <v>343</v>
      </c>
      <c r="C80" s="97" t="s">
        <v>233</v>
      </c>
      <c r="D80" s="97" t="s">
        <v>394</v>
      </c>
      <c r="E80" s="255" t="s">
        <v>676</v>
      </c>
      <c r="F80" s="267">
        <v>1000000</v>
      </c>
      <c r="G80" s="133" t="s">
        <v>437</v>
      </c>
      <c r="H80" s="133"/>
      <c r="I80" s="155">
        <v>39617</v>
      </c>
      <c r="J80" s="246"/>
      <c r="K80" s="157"/>
    </row>
    <row r="81" spans="1:11" s="130" customFormat="1" ht="12.75">
      <c r="A81" s="136">
        <v>72</v>
      </c>
      <c r="B81" s="118" t="s">
        <v>680</v>
      </c>
      <c r="C81" s="97" t="s">
        <v>686</v>
      </c>
      <c r="D81" s="176" t="s">
        <v>413</v>
      </c>
      <c r="E81" s="255" t="s">
        <v>676</v>
      </c>
      <c r="F81" s="267">
        <v>1650000</v>
      </c>
      <c r="G81" s="133" t="s">
        <v>442</v>
      </c>
      <c r="H81" s="133"/>
      <c r="I81" s="155">
        <v>39686</v>
      </c>
      <c r="J81" s="246"/>
      <c r="K81" s="157"/>
    </row>
    <row r="82" spans="1:11" s="130" customFormat="1" ht="12.75">
      <c r="A82" s="97">
        <v>73</v>
      </c>
      <c r="B82" s="135" t="s">
        <v>254</v>
      </c>
      <c r="C82" s="97" t="s">
        <v>203</v>
      </c>
      <c r="D82" s="97" t="s">
        <v>394</v>
      </c>
      <c r="E82" s="255" t="s">
        <v>676</v>
      </c>
      <c r="F82" s="239">
        <v>1500000</v>
      </c>
      <c r="G82" s="134" t="s">
        <v>443</v>
      </c>
      <c r="H82" s="134"/>
      <c r="I82" s="185">
        <v>39702</v>
      </c>
      <c r="J82" s="246"/>
      <c r="K82" s="157"/>
    </row>
    <row r="83" spans="1:11" s="130" customFormat="1" ht="12.75">
      <c r="A83" s="136">
        <v>74</v>
      </c>
      <c r="B83" s="135" t="s">
        <v>104</v>
      </c>
      <c r="C83" s="97" t="s">
        <v>478</v>
      </c>
      <c r="D83" s="97" t="s">
        <v>390</v>
      </c>
      <c r="E83" s="255" t="s">
        <v>676</v>
      </c>
      <c r="F83" s="239">
        <v>9000000</v>
      </c>
      <c r="G83" s="134" t="s">
        <v>113</v>
      </c>
      <c r="H83" s="134"/>
      <c r="I83" s="185">
        <v>39702</v>
      </c>
      <c r="J83" s="246"/>
      <c r="K83" s="157"/>
    </row>
    <row r="84" spans="1:11" s="130" customFormat="1" ht="12.75">
      <c r="A84" s="136">
        <v>75</v>
      </c>
      <c r="B84" s="53" t="s">
        <v>265</v>
      </c>
      <c r="C84" s="97" t="s">
        <v>232</v>
      </c>
      <c r="D84" s="175" t="s">
        <v>394</v>
      </c>
      <c r="E84" s="255" t="s">
        <v>676</v>
      </c>
      <c r="F84" s="239">
        <v>1500000</v>
      </c>
      <c r="G84" s="133" t="s">
        <v>458</v>
      </c>
      <c r="H84" s="133"/>
      <c r="I84" s="155">
        <v>39745</v>
      </c>
      <c r="J84" s="246"/>
      <c r="K84" s="157"/>
    </row>
    <row r="85" spans="1:11" s="130" customFormat="1" ht="12.75">
      <c r="A85" s="97">
        <v>76</v>
      </c>
      <c r="B85" s="118" t="s">
        <v>677</v>
      </c>
      <c r="C85" s="97" t="s">
        <v>692</v>
      </c>
      <c r="D85" s="176" t="s">
        <v>413</v>
      </c>
      <c r="E85" s="255" t="s">
        <v>676</v>
      </c>
      <c r="F85" s="239">
        <v>810000</v>
      </c>
      <c r="G85" s="133" t="s">
        <v>459</v>
      </c>
      <c r="H85" s="133"/>
      <c r="I85" s="155">
        <v>39772</v>
      </c>
      <c r="J85" s="246"/>
      <c r="K85" s="157"/>
    </row>
    <row r="86" spans="1:11" s="130" customFormat="1" ht="12.75">
      <c r="A86" s="136">
        <v>77</v>
      </c>
      <c r="B86" s="118" t="s">
        <v>116</v>
      </c>
      <c r="C86" s="97" t="s">
        <v>177</v>
      </c>
      <c r="D86" s="175" t="s">
        <v>394</v>
      </c>
      <c r="E86" s="255" t="s">
        <v>676</v>
      </c>
      <c r="F86" s="239">
        <v>10000000</v>
      </c>
      <c r="G86" s="133" t="s">
        <v>462</v>
      </c>
      <c r="H86" s="133"/>
      <c r="I86" s="155">
        <v>39801</v>
      </c>
      <c r="J86" s="246"/>
      <c r="K86" s="157"/>
    </row>
    <row r="87" spans="1:11" s="130" customFormat="1" ht="12.75">
      <c r="A87" s="136">
        <v>78</v>
      </c>
      <c r="B87" s="178" t="s">
        <v>348</v>
      </c>
      <c r="C87" s="23" t="s">
        <v>227</v>
      </c>
      <c r="D87" s="97" t="s">
        <v>394</v>
      </c>
      <c r="E87" s="152" t="s">
        <v>676</v>
      </c>
      <c r="F87" s="169">
        <v>1000000</v>
      </c>
      <c r="G87" s="116" t="s">
        <v>503</v>
      </c>
      <c r="H87" s="116"/>
      <c r="I87" s="164">
        <v>39820</v>
      </c>
      <c r="J87" s="81"/>
      <c r="K87" s="12"/>
    </row>
    <row r="88" spans="1:11" s="130" customFormat="1" ht="12.75">
      <c r="A88" s="97">
        <v>79</v>
      </c>
      <c r="B88" s="58" t="s">
        <v>197</v>
      </c>
      <c r="C88" s="23" t="s">
        <v>200</v>
      </c>
      <c r="D88" s="97" t="s">
        <v>390</v>
      </c>
      <c r="E88" s="175" t="s">
        <v>676</v>
      </c>
      <c r="F88" s="267">
        <v>10000000</v>
      </c>
      <c r="G88" s="133" t="s">
        <v>504</v>
      </c>
      <c r="H88" s="133"/>
      <c r="I88" s="155">
        <v>39827</v>
      </c>
      <c r="J88" s="81"/>
      <c r="K88" s="12"/>
    </row>
    <row r="89" spans="1:11" s="130" customFormat="1" ht="12.75">
      <c r="A89" s="136">
        <v>80</v>
      </c>
      <c r="B89" s="184" t="s">
        <v>349</v>
      </c>
      <c r="C89" s="23" t="s">
        <v>188</v>
      </c>
      <c r="D89" s="97" t="s">
        <v>394</v>
      </c>
      <c r="E89" s="175" t="s">
        <v>676</v>
      </c>
      <c r="F89" s="267">
        <v>1000000</v>
      </c>
      <c r="G89" s="133" t="s">
        <v>505</v>
      </c>
      <c r="H89" s="133"/>
      <c r="I89" s="155">
        <v>39897</v>
      </c>
      <c r="J89" s="81"/>
      <c r="K89" s="12"/>
    </row>
    <row r="90" spans="1:11" s="130" customFormat="1" ht="12.75">
      <c r="A90" s="136">
        <v>81</v>
      </c>
      <c r="B90" s="184" t="s">
        <v>354</v>
      </c>
      <c r="C90" s="23" t="s">
        <v>449</v>
      </c>
      <c r="D90" s="97" t="s">
        <v>394</v>
      </c>
      <c r="E90" s="175" t="s">
        <v>676</v>
      </c>
      <c r="F90" s="267">
        <v>200000</v>
      </c>
      <c r="G90" s="133" t="s">
        <v>507</v>
      </c>
      <c r="H90" s="133"/>
      <c r="I90" s="155">
        <v>39939</v>
      </c>
      <c r="J90" s="144"/>
      <c r="K90" s="12"/>
    </row>
    <row r="91" spans="1:11" s="130" customFormat="1" ht="12.75">
      <c r="A91" s="97">
        <v>82</v>
      </c>
      <c r="B91" s="178" t="s">
        <v>343</v>
      </c>
      <c r="C91" s="23" t="s">
        <v>233</v>
      </c>
      <c r="D91" s="97" t="s">
        <v>394</v>
      </c>
      <c r="E91" s="175" t="s">
        <v>676</v>
      </c>
      <c r="F91" s="267">
        <v>1000000</v>
      </c>
      <c r="G91" s="133" t="s">
        <v>509</v>
      </c>
      <c r="H91" s="133"/>
      <c r="I91" s="155">
        <v>40004</v>
      </c>
      <c r="J91" s="81"/>
      <c r="K91" s="12"/>
    </row>
    <row r="92" spans="1:11" s="130" customFormat="1" ht="12.75">
      <c r="A92" s="136">
        <v>83</v>
      </c>
      <c r="B92" s="184" t="s">
        <v>510</v>
      </c>
      <c r="C92" s="23" t="s">
        <v>168</v>
      </c>
      <c r="D92" s="97" t="s">
        <v>394</v>
      </c>
      <c r="E92" s="175" t="s">
        <v>676</v>
      </c>
      <c r="F92" s="267">
        <v>500000</v>
      </c>
      <c r="G92" s="133" t="s">
        <v>511</v>
      </c>
      <c r="H92" s="133"/>
      <c r="I92" s="155">
        <v>40009</v>
      </c>
      <c r="J92" s="81"/>
      <c r="K92" s="12"/>
    </row>
    <row r="93" spans="1:11" s="130" customFormat="1" ht="12.75">
      <c r="A93" s="136">
        <v>84</v>
      </c>
      <c r="B93" s="171" t="s">
        <v>473</v>
      </c>
      <c r="C93" s="23" t="s">
        <v>485</v>
      </c>
      <c r="D93" s="97" t="s">
        <v>394</v>
      </c>
      <c r="E93" s="175" t="s">
        <v>676</v>
      </c>
      <c r="F93" s="267">
        <v>1500000</v>
      </c>
      <c r="G93" s="133" t="s">
        <v>486</v>
      </c>
      <c r="H93" s="133"/>
      <c r="I93" s="155">
        <v>40030</v>
      </c>
      <c r="J93" s="81"/>
      <c r="K93" s="12"/>
    </row>
    <row r="94" spans="1:11" s="130" customFormat="1" ht="12.75">
      <c r="A94" s="97">
        <v>85</v>
      </c>
      <c r="B94" s="161" t="s">
        <v>683</v>
      </c>
      <c r="C94" s="23" t="s">
        <v>516</v>
      </c>
      <c r="D94" s="97" t="s">
        <v>394</v>
      </c>
      <c r="E94" s="175" t="s">
        <v>676</v>
      </c>
      <c r="F94" s="239">
        <v>3000000</v>
      </c>
      <c r="G94" s="133" t="s">
        <v>517</v>
      </c>
      <c r="H94" s="133"/>
      <c r="I94" s="155">
        <v>40077</v>
      </c>
      <c r="J94" s="192"/>
      <c r="K94" s="12"/>
    </row>
    <row r="95" spans="1:11" s="130" customFormat="1" ht="12.75">
      <c r="A95" s="136">
        <v>86</v>
      </c>
      <c r="B95" s="22" t="s">
        <v>456</v>
      </c>
      <c r="C95" s="23" t="s">
        <v>452</v>
      </c>
      <c r="D95" s="97" t="s">
        <v>394</v>
      </c>
      <c r="E95" s="175" t="s">
        <v>676</v>
      </c>
      <c r="F95" s="267">
        <v>4000000</v>
      </c>
      <c r="G95" s="133" t="s">
        <v>518</v>
      </c>
      <c r="H95" s="133"/>
      <c r="I95" s="155">
        <v>40078</v>
      </c>
      <c r="J95" s="81"/>
      <c r="K95" s="12"/>
    </row>
    <row r="96" spans="1:11" s="130" customFormat="1" ht="12.75">
      <c r="A96" s="136">
        <v>87</v>
      </c>
      <c r="B96" s="184" t="s">
        <v>474</v>
      </c>
      <c r="C96" s="23" t="s">
        <v>487</v>
      </c>
      <c r="D96" s="97" t="s">
        <v>394</v>
      </c>
      <c r="E96" s="175" t="s">
        <v>676</v>
      </c>
      <c r="F96" s="267">
        <v>1000000</v>
      </c>
      <c r="G96" s="133" t="s">
        <v>488</v>
      </c>
      <c r="H96" s="133"/>
      <c r="I96" s="155">
        <v>40088</v>
      </c>
      <c r="J96" s="81"/>
      <c r="K96" s="12"/>
    </row>
    <row r="97" spans="1:11" s="130" customFormat="1" ht="12.75">
      <c r="A97" s="97">
        <v>88</v>
      </c>
      <c r="B97" s="183" t="s">
        <v>491</v>
      </c>
      <c r="C97" s="35" t="s">
        <v>479</v>
      </c>
      <c r="D97" s="97" t="s">
        <v>394</v>
      </c>
      <c r="E97" s="175" t="s">
        <v>676</v>
      </c>
      <c r="F97" s="267">
        <v>770000</v>
      </c>
      <c r="G97" s="133" t="s">
        <v>539</v>
      </c>
      <c r="H97" s="133"/>
      <c r="I97" s="155">
        <v>40119</v>
      </c>
      <c r="J97" s="81"/>
      <c r="K97" s="12"/>
    </row>
    <row r="98" spans="1:11" s="130" customFormat="1" ht="12.75">
      <c r="A98" s="136">
        <v>89</v>
      </c>
      <c r="B98" s="154" t="s">
        <v>455</v>
      </c>
      <c r="C98" s="23" t="s">
        <v>239</v>
      </c>
      <c r="D98" s="97" t="s">
        <v>390</v>
      </c>
      <c r="E98" s="175" t="s">
        <v>676</v>
      </c>
      <c r="F98" s="267">
        <v>10000000</v>
      </c>
      <c r="G98" s="133" t="s">
        <v>521</v>
      </c>
      <c r="H98" s="133"/>
      <c r="I98" s="155">
        <v>40129</v>
      </c>
      <c r="J98" s="81"/>
      <c r="K98" s="12"/>
    </row>
    <row r="99" spans="1:11" s="130" customFormat="1" ht="12.75">
      <c r="A99" s="136">
        <v>90</v>
      </c>
      <c r="B99" s="162" t="s">
        <v>472</v>
      </c>
      <c r="C99" s="35" t="s">
        <v>483</v>
      </c>
      <c r="D99" s="180" t="s">
        <v>500</v>
      </c>
      <c r="E99" s="152" t="s">
        <v>676</v>
      </c>
      <c r="F99" s="169">
        <v>500000</v>
      </c>
      <c r="G99" s="116" t="s">
        <v>564</v>
      </c>
      <c r="H99" s="116"/>
      <c r="I99" s="164">
        <v>40200</v>
      </c>
      <c r="J99" s="81"/>
      <c r="K99" s="12"/>
    </row>
    <row r="100" spans="1:11" s="130" customFormat="1" ht="12.75">
      <c r="A100" s="97">
        <v>91</v>
      </c>
      <c r="B100" s="179" t="s">
        <v>415</v>
      </c>
      <c r="C100" s="35" t="s">
        <v>178</v>
      </c>
      <c r="D100" s="180" t="s">
        <v>394</v>
      </c>
      <c r="E100" s="175" t="s">
        <v>676</v>
      </c>
      <c r="F100" s="267">
        <v>4000000</v>
      </c>
      <c r="G100" s="133" t="s">
        <v>565</v>
      </c>
      <c r="H100" s="133"/>
      <c r="I100" s="155">
        <v>40218</v>
      </c>
      <c r="J100" s="81"/>
      <c r="K100" s="12"/>
    </row>
    <row r="101" spans="1:11" s="130" customFormat="1" ht="12.75">
      <c r="A101" s="136">
        <v>92</v>
      </c>
      <c r="B101" s="22" t="s">
        <v>348</v>
      </c>
      <c r="C101" s="35" t="s">
        <v>227</v>
      </c>
      <c r="D101" s="97" t="s">
        <v>394</v>
      </c>
      <c r="E101" s="175" t="s">
        <v>676</v>
      </c>
      <c r="F101" s="267">
        <v>500000</v>
      </c>
      <c r="G101" s="133" t="s">
        <v>567</v>
      </c>
      <c r="H101" s="133"/>
      <c r="I101" s="155">
        <v>40262</v>
      </c>
      <c r="J101" s="81"/>
      <c r="K101" s="12"/>
    </row>
    <row r="102" spans="1:11" s="130" customFormat="1" ht="12.75">
      <c r="A102" s="136">
        <v>93</v>
      </c>
      <c r="B102" s="171" t="s">
        <v>568</v>
      </c>
      <c r="C102" s="23" t="s">
        <v>569</v>
      </c>
      <c r="D102" s="176" t="s">
        <v>413</v>
      </c>
      <c r="E102" s="203" t="s">
        <v>676</v>
      </c>
      <c r="F102" s="204">
        <v>900000</v>
      </c>
      <c r="G102" s="205" t="s">
        <v>570</v>
      </c>
      <c r="H102" s="205"/>
      <c r="I102" s="206">
        <v>40296</v>
      </c>
      <c r="J102" s="81"/>
      <c r="K102" s="12"/>
    </row>
    <row r="103" spans="1:11" s="130" customFormat="1" ht="12.75">
      <c r="A103" s="97">
        <v>94</v>
      </c>
      <c r="B103" s="154" t="s">
        <v>191</v>
      </c>
      <c r="C103" s="35" t="s">
        <v>190</v>
      </c>
      <c r="D103" s="97" t="s">
        <v>394</v>
      </c>
      <c r="E103" s="175" t="s">
        <v>676</v>
      </c>
      <c r="F103" s="267">
        <v>4000000</v>
      </c>
      <c r="G103" s="133" t="s">
        <v>575</v>
      </c>
      <c r="H103" s="133"/>
      <c r="I103" s="155">
        <v>40329</v>
      </c>
      <c r="J103" s="81"/>
      <c r="K103" s="12"/>
    </row>
    <row r="104" spans="1:11" s="130" customFormat="1" ht="12.75">
      <c r="A104" s="136">
        <v>95</v>
      </c>
      <c r="B104" s="171" t="s">
        <v>561</v>
      </c>
      <c r="C104" s="23" t="s">
        <v>579</v>
      </c>
      <c r="D104" s="176" t="s">
        <v>413</v>
      </c>
      <c r="E104" s="175" t="s">
        <v>676</v>
      </c>
      <c r="F104" s="267">
        <v>750000</v>
      </c>
      <c r="G104" s="133" t="s">
        <v>580</v>
      </c>
      <c r="H104" s="133"/>
      <c r="I104" s="155">
        <v>40407</v>
      </c>
      <c r="J104" s="81"/>
      <c r="K104" s="12"/>
    </row>
    <row r="105" spans="1:11" s="130" customFormat="1" ht="12.75">
      <c r="A105" s="136">
        <v>96</v>
      </c>
      <c r="B105" s="154" t="s">
        <v>583</v>
      </c>
      <c r="C105" s="23" t="s">
        <v>584</v>
      </c>
      <c r="D105" s="97" t="s">
        <v>394</v>
      </c>
      <c r="E105" s="175" t="s">
        <v>676</v>
      </c>
      <c r="F105" s="267">
        <v>10000000</v>
      </c>
      <c r="G105" s="133" t="s">
        <v>585</v>
      </c>
      <c r="H105" s="133"/>
      <c r="I105" s="155">
        <v>40448</v>
      </c>
      <c r="J105" s="81" t="s">
        <v>562</v>
      </c>
      <c r="K105" s="12"/>
    </row>
    <row r="106" spans="1:11" s="130" customFormat="1" ht="12.75">
      <c r="A106" s="97">
        <v>97</v>
      </c>
      <c r="B106" s="160" t="s">
        <v>463</v>
      </c>
      <c r="C106" s="35" t="s">
        <v>470</v>
      </c>
      <c r="D106" s="180" t="s">
        <v>390</v>
      </c>
      <c r="E106" s="175" t="s">
        <v>676</v>
      </c>
      <c r="F106" s="100">
        <v>10000000</v>
      </c>
      <c r="G106" s="134" t="s">
        <v>588</v>
      </c>
      <c r="H106" s="134"/>
      <c r="I106" s="155">
        <v>40480</v>
      </c>
      <c r="J106" s="81" t="s">
        <v>562</v>
      </c>
      <c r="K106" s="12"/>
    </row>
    <row r="107" spans="1:11" s="130" customFormat="1" ht="12.75">
      <c r="A107" s="136">
        <v>98</v>
      </c>
      <c r="B107" s="154" t="s">
        <v>343</v>
      </c>
      <c r="C107" s="23" t="s">
        <v>233</v>
      </c>
      <c r="D107" s="97" t="s">
        <v>394</v>
      </c>
      <c r="E107" s="175" t="s">
        <v>676</v>
      </c>
      <c r="F107" s="267">
        <v>3000000</v>
      </c>
      <c r="G107" s="133" t="s">
        <v>591</v>
      </c>
      <c r="H107" s="133"/>
      <c r="I107" s="155">
        <v>40527</v>
      </c>
      <c r="J107" s="81" t="s">
        <v>562</v>
      </c>
      <c r="K107" s="12"/>
    </row>
    <row r="108" spans="1:11" s="130" customFormat="1" ht="12.75">
      <c r="A108" s="136">
        <v>99</v>
      </c>
      <c r="B108" s="154" t="s">
        <v>116</v>
      </c>
      <c r="C108" s="23" t="s">
        <v>177</v>
      </c>
      <c r="D108" s="180" t="s">
        <v>394</v>
      </c>
      <c r="E108" s="175" t="s">
        <v>676</v>
      </c>
      <c r="F108" s="267">
        <v>12000000</v>
      </c>
      <c r="G108" s="133" t="s">
        <v>593</v>
      </c>
      <c r="H108" s="133"/>
      <c r="I108" s="155">
        <v>40541</v>
      </c>
      <c r="J108" s="81" t="s">
        <v>562</v>
      </c>
      <c r="K108" s="12"/>
    </row>
    <row r="109" spans="1:10" ht="12.75">
      <c r="A109" s="97">
        <v>100</v>
      </c>
      <c r="B109" s="154" t="s">
        <v>473</v>
      </c>
      <c r="C109" s="23" t="s">
        <v>485</v>
      </c>
      <c r="D109" s="29" t="s">
        <v>394</v>
      </c>
      <c r="E109" s="257" t="s">
        <v>676</v>
      </c>
      <c r="F109" s="268">
        <v>2000000</v>
      </c>
      <c r="G109" s="97" t="s">
        <v>627</v>
      </c>
      <c r="H109" s="97"/>
      <c r="I109" s="105">
        <v>40553</v>
      </c>
      <c r="J109" s="81" t="s">
        <v>562</v>
      </c>
    </row>
    <row r="110" spans="1:10" ht="12.75">
      <c r="A110" s="136">
        <v>101</v>
      </c>
      <c r="B110" s="154" t="s">
        <v>563</v>
      </c>
      <c r="C110" s="23" t="s">
        <v>487</v>
      </c>
      <c r="D110" s="29" t="s">
        <v>394</v>
      </c>
      <c r="E110" s="194" t="s">
        <v>676</v>
      </c>
      <c r="F110" s="169">
        <v>400000</v>
      </c>
      <c r="G110" s="213" t="s">
        <v>629</v>
      </c>
      <c r="H110" s="213"/>
      <c r="I110" s="105">
        <v>40557</v>
      </c>
      <c r="J110" s="81" t="s">
        <v>562</v>
      </c>
    </row>
    <row r="111" spans="1:10" ht="12.75">
      <c r="A111" s="136">
        <v>102</v>
      </c>
      <c r="B111" s="154" t="s">
        <v>254</v>
      </c>
      <c r="C111" s="23" t="s">
        <v>203</v>
      </c>
      <c r="D111" s="29" t="s">
        <v>394</v>
      </c>
      <c r="E111" s="194" t="s">
        <v>676</v>
      </c>
      <c r="F111" s="169">
        <v>5000000</v>
      </c>
      <c r="G111" s="97" t="s">
        <v>631</v>
      </c>
      <c r="H111" s="97"/>
      <c r="I111" s="105">
        <v>40557</v>
      </c>
      <c r="J111" s="81" t="s">
        <v>562</v>
      </c>
    </row>
    <row r="112" spans="1:11" ht="12.75">
      <c r="A112" s="97">
        <v>103</v>
      </c>
      <c r="B112" s="154" t="s">
        <v>258</v>
      </c>
      <c r="C112" s="23" t="s">
        <v>212</v>
      </c>
      <c r="D112" s="29" t="s">
        <v>394</v>
      </c>
      <c r="E112" s="194" t="s">
        <v>676</v>
      </c>
      <c r="F112" s="169">
        <v>2200000</v>
      </c>
      <c r="G112" s="97" t="s">
        <v>634</v>
      </c>
      <c r="H112" s="97"/>
      <c r="I112" s="105">
        <v>40562</v>
      </c>
      <c r="J112" s="81" t="s">
        <v>562</v>
      </c>
      <c r="K112" s="22"/>
    </row>
    <row r="113" spans="1:12" ht="12.75">
      <c r="A113" s="136">
        <v>104</v>
      </c>
      <c r="B113" s="154" t="s">
        <v>186</v>
      </c>
      <c r="C113" s="23" t="s">
        <v>185</v>
      </c>
      <c r="D113" s="29" t="s">
        <v>394</v>
      </c>
      <c r="E113" s="194" t="s">
        <v>676</v>
      </c>
      <c r="F113" s="169">
        <v>2500000</v>
      </c>
      <c r="G113" s="97" t="s">
        <v>636</v>
      </c>
      <c r="H113" s="97"/>
      <c r="I113" s="105">
        <v>40563</v>
      </c>
      <c r="J113" s="81" t="s">
        <v>562</v>
      </c>
      <c r="K113" s="22"/>
      <c r="L113" s="20"/>
    </row>
    <row r="114" spans="1:11" ht="12.75">
      <c r="A114" s="136">
        <v>105</v>
      </c>
      <c r="B114" s="160" t="s">
        <v>645</v>
      </c>
      <c r="C114" s="23" t="s">
        <v>646</v>
      </c>
      <c r="D114" s="29" t="s">
        <v>394</v>
      </c>
      <c r="E114" s="194" t="s">
        <v>676</v>
      </c>
      <c r="F114" s="169">
        <v>10000000</v>
      </c>
      <c r="G114" s="97" t="s">
        <v>647</v>
      </c>
      <c r="H114" s="97"/>
      <c r="I114" s="105">
        <v>40729</v>
      </c>
      <c r="J114" s="81" t="s">
        <v>562</v>
      </c>
      <c r="K114" s="22"/>
    </row>
    <row r="115" spans="1:11" ht="12.75">
      <c r="A115" s="97">
        <v>106</v>
      </c>
      <c r="B115" s="171" t="s">
        <v>648</v>
      </c>
      <c r="C115" s="23" t="s">
        <v>616</v>
      </c>
      <c r="D115" s="29" t="s">
        <v>394</v>
      </c>
      <c r="E115" s="194" t="s">
        <v>676</v>
      </c>
      <c r="F115" s="169">
        <v>750000</v>
      </c>
      <c r="G115" s="35" t="s">
        <v>649</v>
      </c>
      <c r="H115" s="35"/>
      <c r="I115" s="95">
        <v>40745</v>
      </c>
      <c r="J115" s="81" t="s">
        <v>562</v>
      </c>
      <c r="K115" s="22"/>
    </row>
    <row r="116" spans="1:11" ht="12.75">
      <c r="A116" s="136">
        <v>107</v>
      </c>
      <c r="B116" s="160" t="s">
        <v>151</v>
      </c>
      <c r="C116" s="23" t="s">
        <v>190</v>
      </c>
      <c r="D116" s="29" t="s">
        <v>394</v>
      </c>
      <c r="E116" s="194" t="s">
        <v>676</v>
      </c>
      <c r="F116" s="169">
        <v>2750000</v>
      </c>
      <c r="G116" s="35" t="s">
        <v>652</v>
      </c>
      <c r="H116" s="35"/>
      <c r="I116" s="95">
        <v>40892</v>
      </c>
      <c r="J116" s="81" t="s">
        <v>562</v>
      </c>
      <c r="K116" s="22"/>
    </row>
    <row r="117" spans="1:11" ht="12.75">
      <c r="A117" s="136">
        <v>108</v>
      </c>
      <c r="B117" s="160" t="s">
        <v>354</v>
      </c>
      <c r="C117" s="23" t="s">
        <v>449</v>
      </c>
      <c r="D117" s="29" t="s">
        <v>394</v>
      </c>
      <c r="E117" s="194" t="s">
        <v>676</v>
      </c>
      <c r="F117" s="169">
        <v>240000</v>
      </c>
      <c r="G117" s="97" t="s">
        <v>747</v>
      </c>
      <c r="H117" s="97"/>
      <c r="I117" s="103">
        <v>40946</v>
      </c>
      <c r="J117" s="81" t="s">
        <v>562</v>
      </c>
      <c r="K117" s="22"/>
    </row>
    <row r="118" spans="1:11" ht="12.75">
      <c r="A118" s="97">
        <v>109</v>
      </c>
      <c r="B118" s="171" t="s">
        <v>348</v>
      </c>
      <c r="C118" s="23" t="s">
        <v>227</v>
      </c>
      <c r="D118" s="29" t="s">
        <v>394</v>
      </c>
      <c r="E118" s="194" t="s">
        <v>676</v>
      </c>
      <c r="F118" s="169">
        <v>1000000</v>
      </c>
      <c r="G118" s="35" t="s">
        <v>748</v>
      </c>
      <c r="H118" s="35"/>
      <c r="I118" s="95">
        <v>41060</v>
      </c>
      <c r="J118" s="81" t="s">
        <v>562</v>
      </c>
      <c r="K118" s="22"/>
    </row>
    <row r="119" spans="1:11" ht="12.75">
      <c r="A119" s="97">
        <v>110</v>
      </c>
      <c r="B119" s="171" t="s">
        <v>749</v>
      </c>
      <c r="C119" s="35" t="s">
        <v>766</v>
      </c>
      <c r="D119" s="29" t="s">
        <v>394</v>
      </c>
      <c r="E119" s="194" t="s">
        <v>676</v>
      </c>
      <c r="F119" s="169">
        <v>2500000</v>
      </c>
      <c r="G119" s="35" t="s">
        <v>750</v>
      </c>
      <c r="H119" s="35"/>
      <c r="I119" s="95">
        <v>41114</v>
      </c>
      <c r="J119" s="81" t="s">
        <v>562</v>
      </c>
      <c r="K119" s="22"/>
    </row>
    <row r="120" spans="1:11" ht="12.75">
      <c r="A120" s="97">
        <v>111</v>
      </c>
      <c r="B120" s="171" t="s">
        <v>749</v>
      </c>
      <c r="C120" s="35" t="s">
        <v>766</v>
      </c>
      <c r="D120" s="23" t="s">
        <v>413</v>
      </c>
      <c r="E120" s="194" t="s">
        <v>676</v>
      </c>
      <c r="F120" s="169">
        <v>2500000</v>
      </c>
      <c r="G120" s="97" t="s">
        <v>750</v>
      </c>
      <c r="H120" s="97"/>
      <c r="I120" s="94">
        <v>41114</v>
      </c>
      <c r="J120" s="81" t="s">
        <v>562</v>
      </c>
      <c r="K120" s="22"/>
    </row>
    <row r="121" spans="1:11" ht="12.75">
      <c r="A121" s="97">
        <v>112</v>
      </c>
      <c r="B121" s="154" t="s">
        <v>767</v>
      </c>
      <c r="C121" s="123" t="s">
        <v>768</v>
      </c>
      <c r="D121" s="29" t="s">
        <v>359</v>
      </c>
      <c r="E121" s="194" t="s">
        <v>676</v>
      </c>
      <c r="F121" s="169">
        <v>8000000</v>
      </c>
      <c r="G121" s="97" t="s">
        <v>777</v>
      </c>
      <c r="H121" s="97"/>
      <c r="I121" s="94">
        <v>41142</v>
      </c>
      <c r="J121" s="81" t="s">
        <v>562</v>
      </c>
      <c r="K121" s="22"/>
    </row>
    <row r="122" spans="1:11" ht="12.75">
      <c r="A122" s="97">
        <v>113</v>
      </c>
      <c r="B122" s="154" t="s">
        <v>700</v>
      </c>
      <c r="C122" s="29" t="s">
        <v>701</v>
      </c>
      <c r="D122" s="29" t="s">
        <v>394</v>
      </c>
      <c r="E122" s="194" t="s">
        <v>676</v>
      </c>
      <c r="F122" s="169">
        <v>3000000</v>
      </c>
      <c r="G122" s="97" t="s">
        <v>780</v>
      </c>
      <c r="H122" s="97"/>
      <c r="I122" s="94">
        <v>41186</v>
      </c>
      <c r="J122" s="81" t="s">
        <v>562</v>
      </c>
      <c r="K122" s="22"/>
    </row>
    <row r="123" spans="1:11" ht="12.75">
      <c r="A123" s="97">
        <v>114</v>
      </c>
      <c r="B123" s="154" t="s">
        <v>769</v>
      </c>
      <c r="C123" s="29" t="s">
        <v>452</v>
      </c>
      <c r="D123" s="29" t="s">
        <v>394</v>
      </c>
      <c r="E123" s="194" t="s">
        <v>676</v>
      </c>
      <c r="F123" s="169">
        <v>5000000</v>
      </c>
      <c r="G123" s="97" t="s">
        <v>781</v>
      </c>
      <c r="H123" s="97"/>
      <c r="I123" s="94">
        <v>41212</v>
      </c>
      <c r="J123" s="81" t="s">
        <v>562</v>
      </c>
      <c r="K123" s="22"/>
    </row>
    <row r="124" spans="1:11" ht="12.75">
      <c r="A124" s="97">
        <v>115</v>
      </c>
      <c r="B124" s="137" t="s">
        <v>770</v>
      </c>
      <c r="C124" s="165" t="s">
        <v>771</v>
      </c>
      <c r="D124" s="37" t="s">
        <v>413</v>
      </c>
      <c r="E124" s="194" t="s">
        <v>676</v>
      </c>
      <c r="F124" s="169">
        <v>6000000</v>
      </c>
      <c r="G124" s="97" t="s">
        <v>783</v>
      </c>
      <c r="H124" s="97"/>
      <c r="I124" s="94">
        <v>41215</v>
      </c>
      <c r="J124" s="81" t="s">
        <v>562</v>
      </c>
      <c r="K124" s="22"/>
    </row>
    <row r="125" spans="1:11" ht="12.75">
      <c r="A125" s="97">
        <v>116</v>
      </c>
      <c r="B125" s="189" t="s">
        <v>772</v>
      </c>
      <c r="C125" s="165" t="s">
        <v>516</v>
      </c>
      <c r="D125" s="37" t="s">
        <v>394</v>
      </c>
      <c r="E125" s="194" t="s">
        <v>676</v>
      </c>
      <c r="F125" s="169">
        <v>2500000</v>
      </c>
      <c r="G125" s="97" t="s">
        <v>788</v>
      </c>
      <c r="H125" s="97"/>
      <c r="I125" s="94">
        <v>41242</v>
      </c>
      <c r="J125" s="81" t="s">
        <v>562</v>
      </c>
      <c r="K125" s="22"/>
    </row>
    <row r="126" spans="1:11" ht="12.75">
      <c r="A126" s="97">
        <v>117</v>
      </c>
      <c r="B126" s="154" t="s">
        <v>280</v>
      </c>
      <c r="C126" s="29" t="s">
        <v>453</v>
      </c>
      <c r="D126" s="29" t="s">
        <v>394</v>
      </c>
      <c r="E126" s="194" t="s">
        <v>676</v>
      </c>
      <c r="F126" s="169">
        <v>2500000</v>
      </c>
      <c r="G126" s="97" t="s">
        <v>789</v>
      </c>
      <c r="H126" s="97"/>
      <c r="I126" s="94">
        <v>41263</v>
      </c>
      <c r="J126" s="81" t="s">
        <v>562</v>
      </c>
      <c r="K126" s="22"/>
    </row>
    <row r="127" spans="1:11" ht="12.75">
      <c r="A127" s="97">
        <v>118</v>
      </c>
      <c r="B127" s="190" t="s">
        <v>705</v>
      </c>
      <c r="C127" s="35" t="s">
        <v>188</v>
      </c>
      <c r="D127" s="35" t="s">
        <v>394</v>
      </c>
      <c r="E127" s="194" t="s">
        <v>676</v>
      </c>
      <c r="F127" s="169">
        <v>1000000</v>
      </c>
      <c r="G127" s="180" t="s">
        <v>852</v>
      </c>
      <c r="H127" s="180"/>
      <c r="I127" s="94">
        <v>41289</v>
      </c>
      <c r="J127" s="81" t="s">
        <v>562</v>
      </c>
      <c r="K127" s="22"/>
    </row>
    <row r="128" spans="1:11" ht="12.75">
      <c r="A128" s="97">
        <v>119</v>
      </c>
      <c r="B128" s="189" t="s">
        <v>455</v>
      </c>
      <c r="C128" s="37" t="s">
        <v>239</v>
      </c>
      <c r="D128" s="37" t="s">
        <v>390</v>
      </c>
      <c r="E128" s="194" t="s">
        <v>676</v>
      </c>
      <c r="F128" s="169">
        <v>15000000</v>
      </c>
      <c r="G128" s="180" t="s">
        <v>854</v>
      </c>
      <c r="H128" s="180"/>
      <c r="I128" s="94">
        <v>41352</v>
      </c>
      <c r="J128" s="81" t="s">
        <v>562</v>
      </c>
      <c r="K128" s="22"/>
    </row>
    <row r="129" spans="1:11" ht="12.75">
      <c r="A129" s="97">
        <v>120</v>
      </c>
      <c r="B129" s="183" t="s">
        <v>620</v>
      </c>
      <c r="C129" s="165" t="s">
        <v>616</v>
      </c>
      <c r="D129" s="37" t="s">
        <v>394</v>
      </c>
      <c r="E129" s="194" t="s">
        <v>676</v>
      </c>
      <c r="F129" s="169">
        <v>2500000</v>
      </c>
      <c r="G129" s="180" t="s">
        <v>857</v>
      </c>
      <c r="H129" s="180"/>
      <c r="I129" s="94">
        <v>41450</v>
      </c>
      <c r="J129" s="81" t="s">
        <v>562</v>
      </c>
      <c r="K129" s="22"/>
    </row>
    <row r="130" spans="1:11" ht="12.75">
      <c r="A130" s="97">
        <v>121</v>
      </c>
      <c r="B130" s="150" t="s">
        <v>544</v>
      </c>
      <c r="C130" s="37" t="s">
        <v>542</v>
      </c>
      <c r="D130" s="37" t="s">
        <v>849</v>
      </c>
      <c r="E130" s="194" t="s">
        <v>676</v>
      </c>
      <c r="F130" s="169">
        <v>1000000</v>
      </c>
      <c r="G130" s="180" t="s">
        <v>853</v>
      </c>
      <c r="H130" s="180"/>
      <c r="I130" s="94">
        <v>41534</v>
      </c>
      <c r="J130" s="81" t="s">
        <v>562</v>
      </c>
      <c r="K130" s="22"/>
    </row>
    <row r="131" spans="1:11" ht="12.75">
      <c r="A131" s="97">
        <v>122</v>
      </c>
      <c r="B131" s="171" t="s">
        <v>844</v>
      </c>
      <c r="C131" s="354" t="s">
        <v>845</v>
      </c>
      <c r="D131" s="354" t="s">
        <v>413</v>
      </c>
      <c r="E131" s="194" t="s">
        <v>676</v>
      </c>
      <c r="F131" s="169">
        <v>12000000</v>
      </c>
      <c r="G131" s="180" t="s">
        <v>865</v>
      </c>
      <c r="H131" s="180"/>
      <c r="I131" s="94">
        <v>41597</v>
      </c>
      <c r="J131" s="81" t="s">
        <v>562</v>
      </c>
      <c r="K131" s="22"/>
    </row>
    <row r="132" spans="1:11" ht="12.75">
      <c r="A132" s="97">
        <v>123</v>
      </c>
      <c r="B132" s="189" t="s">
        <v>610</v>
      </c>
      <c r="C132" s="37" t="s">
        <v>210</v>
      </c>
      <c r="D132" s="37" t="s">
        <v>390</v>
      </c>
      <c r="E132" s="194" t="s">
        <v>676</v>
      </c>
      <c r="F132" s="169">
        <v>20000000</v>
      </c>
      <c r="G132" s="180" t="s">
        <v>869</v>
      </c>
      <c r="H132" s="180"/>
      <c r="I132" s="94">
        <v>41626</v>
      </c>
      <c r="J132" s="81" t="s">
        <v>562</v>
      </c>
      <c r="K132" s="22"/>
    </row>
    <row r="133" spans="1:11" ht="12.75">
      <c r="A133" s="97">
        <v>124</v>
      </c>
      <c r="B133" s="191" t="s">
        <v>944</v>
      </c>
      <c r="C133" s="165" t="s">
        <v>945</v>
      </c>
      <c r="D133" s="97" t="s">
        <v>941</v>
      </c>
      <c r="E133" s="194" t="s">
        <v>676</v>
      </c>
      <c r="F133" s="117">
        <v>250000</v>
      </c>
      <c r="G133" s="345" t="s">
        <v>947</v>
      </c>
      <c r="H133" s="345"/>
      <c r="I133" s="155">
        <v>41689</v>
      </c>
      <c r="J133" s="81" t="s">
        <v>562</v>
      </c>
      <c r="K133" s="22"/>
    </row>
    <row r="134" spans="1:11" ht="12.75">
      <c r="A134" s="97">
        <v>125</v>
      </c>
      <c r="B134" s="190" t="s">
        <v>544</v>
      </c>
      <c r="C134" s="165" t="s">
        <v>542</v>
      </c>
      <c r="D134" s="97" t="s">
        <v>849</v>
      </c>
      <c r="E134" s="194" t="s">
        <v>676</v>
      </c>
      <c r="F134" s="117">
        <v>2500000</v>
      </c>
      <c r="G134" s="345" t="s">
        <v>950</v>
      </c>
      <c r="H134" s="345"/>
      <c r="I134" s="155">
        <v>41788</v>
      </c>
      <c r="J134" s="81" t="s">
        <v>562</v>
      </c>
      <c r="K134" s="22"/>
    </row>
    <row r="135" spans="1:11" ht="12.75">
      <c r="A135" s="97">
        <v>126</v>
      </c>
      <c r="B135" s="171" t="s">
        <v>958</v>
      </c>
      <c r="C135" s="165" t="s">
        <v>959</v>
      </c>
      <c r="D135" s="345" t="s">
        <v>941</v>
      </c>
      <c r="E135" s="194" t="s">
        <v>676</v>
      </c>
      <c r="F135" s="117">
        <v>3000000</v>
      </c>
      <c r="G135" s="345" t="s">
        <v>960</v>
      </c>
      <c r="H135" s="345"/>
      <c r="I135" s="155">
        <v>41849</v>
      </c>
      <c r="J135" s="81" t="s">
        <v>562</v>
      </c>
      <c r="K135" s="22"/>
    </row>
    <row r="136" spans="1:11" ht="12.75">
      <c r="A136" s="97">
        <v>127</v>
      </c>
      <c r="B136" s="154" t="s">
        <v>804</v>
      </c>
      <c r="C136" s="165" t="s">
        <v>805</v>
      </c>
      <c r="D136" s="345" t="s">
        <v>965</v>
      </c>
      <c r="E136" s="194" t="s">
        <v>676</v>
      </c>
      <c r="F136" s="117">
        <v>1000000</v>
      </c>
      <c r="G136" s="345" t="s">
        <v>966</v>
      </c>
      <c r="H136" s="345"/>
      <c r="I136" s="373">
        <v>41899</v>
      </c>
      <c r="J136" s="81" t="s">
        <v>562</v>
      </c>
      <c r="K136" s="22"/>
    </row>
    <row r="137" spans="1:11" ht="12.75">
      <c r="A137" s="97">
        <v>128</v>
      </c>
      <c r="B137" s="154" t="s">
        <v>456</v>
      </c>
      <c r="C137" s="165" t="s">
        <v>452</v>
      </c>
      <c r="D137" s="345" t="s">
        <v>394</v>
      </c>
      <c r="E137" s="194" t="s">
        <v>676</v>
      </c>
      <c r="F137" s="117">
        <v>4000000</v>
      </c>
      <c r="G137" s="345" t="s">
        <v>972</v>
      </c>
      <c r="H137" s="345"/>
      <c r="I137" s="373">
        <v>41933</v>
      </c>
      <c r="J137" s="81" t="s">
        <v>562</v>
      </c>
      <c r="K137" s="22"/>
    </row>
    <row r="138" spans="1:11" ht="12.75">
      <c r="A138" s="97">
        <v>129</v>
      </c>
      <c r="B138" s="154" t="s">
        <v>104</v>
      </c>
      <c r="C138" s="165" t="s">
        <v>478</v>
      </c>
      <c r="D138" s="345" t="s">
        <v>390</v>
      </c>
      <c r="E138" s="194" t="s">
        <v>676</v>
      </c>
      <c r="F138" s="117">
        <v>60000000</v>
      </c>
      <c r="G138" s="345" t="s">
        <v>974</v>
      </c>
      <c r="H138" s="345"/>
      <c r="I138" s="373">
        <v>41954</v>
      </c>
      <c r="J138" s="81" t="s">
        <v>562</v>
      </c>
      <c r="K138" s="22"/>
    </row>
    <row r="139" spans="1:11" ht="12.75">
      <c r="A139" s="97">
        <v>130</v>
      </c>
      <c r="B139" s="154" t="s">
        <v>980</v>
      </c>
      <c r="C139" s="165" t="s">
        <v>542</v>
      </c>
      <c r="D139" s="345" t="s">
        <v>394</v>
      </c>
      <c r="E139" s="194" t="s">
        <v>676</v>
      </c>
      <c r="F139" s="117">
        <v>2000000</v>
      </c>
      <c r="G139" s="345" t="s">
        <v>982</v>
      </c>
      <c r="H139" s="345"/>
      <c r="I139" s="373">
        <v>42002</v>
      </c>
      <c r="J139" s="81" t="s">
        <v>562</v>
      </c>
      <c r="K139" s="22"/>
    </row>
    <row r="140" spans="1:11" ht="12.75">
      <c r="A140" s="97">
        <v>131</v>
      </c>
      <c r="B140" s="154" t="s">
        <v>983</v>
      </c>
      <c r="C140" s="165" t="s">
        <v>908</v>
      </c>
      <c r="D140" s="345" t="s">
        <v>394</v>
      </c>
      <c r="E140" s="194" t="s">
        <v>676</v>
      </c>
      <c r="F140" s="117">
        <v>800000</v>
      </c>
      <c r="G140" s="345" t="s">
        <v>985</v>
      </c>
      <c r="H140" s="345"/>
      <c r="I140" s="373">
        <v>42002</v>
      </c>
      <c r="J140" s="81" t="s">
        <v>562</v>
      </c>
      <c r="K140" s="22"/>
    </row>
    <row r="141" spans="1:11" ht="12.75">
      <c r="A141" s="97">
        <v>132</v>
      </c>
      <c r="B141" s="154" t="s">
        <v>1034</v>
      </c>
      <c r="C141" s="165" t="s">
        <v>177</v>
      </c>
      <c r="D141" s="345" t="s">
        <v>394</v>
      </c>
      <c r="E141" s="194" t="s">
        <v>676</v>
      </c>
      <c r="F141" s="117">
        <v>18000000</v>
      </c>
      <c r="G141" s="345" t="s">
        <v>1038</v>
      </c>
      <c r="H141" s="345"/>
      <c r="I141" s="373">
        <v>42010</v>
      </c>
      <c r="J141" s="81" t="s">
        <v>562</v>
      </c>
      <c r="K141" s="22"/>
    </row>
    <row r="142" spans="1:11" ht="12.75">
      <c r="A142" s="97">
        <v>133</v>
      </c>
      <c r="B142" s="154" t="s">
        <v>1044</v>
      </c>
      <c r="C142" s="165" t="s">
        <v>239</v>
      </c>
      <c r="D142" s="345" t="s">
        <v>390</v>
      </c>
      <c r="E142" s="194" t="s">
        <v>676</v>
      </c>
      <c r="F142" s="117">
        <v>7500000</v>
      </c>
      <c r="G142" s="345" t="s">
        <v>1049</v>
      </c>
      <c r="H142" s="345"/>
      <c r="I142" s="373">
        <v>42090</v>
      </c>
      <c r="J142" s="81" t="s">
        <v>562</v>
      </c>
      <c r="K142" s="22"/>
    </row>
    <row r="143" spans="1:11" ht="12.75">
      <c r="A143" s="97">
        <v>134</v>
      </c>
      <c r="B143" s="154" t="s">
        <v>1005</v>
      </c>
      <c r="C143" s="165" t="s">
        <v>1006</v>
      </c>
      <c r="D143" s="345" t="s">
        <v>1051</v>
      </c>
      <c r="E143" s="194" t="s">
        <v>676</v>
      </c>
      <c r="F143" s="117">
        <v>150000000</v>
      </c>
      <c r="G143" s="345"/>
      <c r="H143" s="345" t="s">
        <v>1053</v>
      </c>
      <c r="I143" s="373">
        <v>42142</v>
      </c>
      <c r="J143" s="81" t="s">
        <v>562</v>
      </c>
      <c r="K143" s="22"/>
    </row>
    <row r="144" spans="1:11" ht="12.75">
      <c r="A144" s="97">
        <v>135</v>
      </c>
      <c r="B144" s="154" t="s">
        <v>197</v>
      </c>
      <c r="C144" s="165" t="s">
        <v>200</v>
      </c>
      <c r="D144" s="345" t="s">
        <v>390</v>
      </c>
      <c r="E144" s="194" t="s">
        <v>676</v>
      </c>
      <c r="F144" s="117">
        <v>2000000</v>
      </c>
      <c r="G144" s="345" t="s">
        <v>1056</v>
      </c>
      <c r="H144" s="345"/>
      <c r="I144" s="373">
        <v>42157</v>
      </c>
      <c r="J144" s="81" t="s">
        <v>562</v>
      </c>
      <c r="K144" s="22"/>
    </row>
    <row r="145" spans="1:11" ht="12.75">
      <c r="A145" s="97">
        <v>136</v>
      </c>
      <c r="B145" s="154" t="s">
        <v>186</v>
      </c>
      <c r="C145" s="165" t="s">
        <v>185</v>
      </c>
      <c r="D145" s="345" t="s">
        <v>394</v>
      </c>
      <c r="E145" s="194" t="s">
        <v>676</v>
      </c>
      <c r="F145" s="117">
        <v>1000000</v>
      </c>
      <c r="G145" s="345" t="s">
        <v>1059</v>
      </c>
      <c r="H145" s="345"/>
      <c r="I145" s="373">
        <v>42206</v>
      </c>
      <c r="J145" s="81" t="s">
        <v>562</v>
      </c>
      <c r="K145" s="22"/>
    </row>
    <row r="146" spans="1:11" ht="12.75">
      <c r="A146" s="97">
        <v>137</v>
      </c>
      <c r="B146" s="154" t="s">
        <v>1003</v>
      </c>
      <c r="C146" s="165" t="s">
        <v>1004</v>
      </c>
      <c r="D146" s="345" t="s">
        <v>390</v>
      </c>
      <c r="E146" s="194" t="s">
        <v>676</v>
      </c>
      <c r="F146" s="117">
        <v>30000000</v>
      </c>
      <c r="G146" s="345" t="s">
        <v>1062</v>
      </c>
      <c r="H146" s="345"/>
      <c r="I146" s="373">
        <v>42216</v>
      </c>
      <c r="J146" s="81" t="s">
        <v>562</v>
      </c>
      <c r="K146" s="22"/>
    </row>
    <row r="147" spans="1:11" ht="12.75">
      <c r="A147" s="97">
        <v>138</v>
      </c>
      <c r="B147" s="154" t="s">
        <v>1003</v>
      </c>
      <c r="C147" s="165" t="s">
        <v>1004</v>
      </c>
      <c r="D147" s="345" t="s">
        <v>1051</v>
      </c>
      <c r="E147" s="194" t="s">
        <v>676</v>
      </c>
      <c r="F147" s="117">
        <v>15000000</v>
      </c>
      <c r="G147" s="345"/>
      <c r="H147" s="345" t="s">
        <v>1063</v>
      </c>
      <c r="I147" s="373">
        <v>42216</v>
      </c>
      <c r="J147" s="81" t="s">
        <v>562</v>
      </c>
      <c r="K147" s="22"/>
    </row>
    <row r="148" spans="1:11" ht="12.75">
      <c r="A148" s="97">
        <v>139</v>
      </c>
      <c r="B148" s="154" t="s">
        <v>1072</v>
      </c>
      <c r="C148" s="165" t="s">
        <v>1009</v>
      </c>
      <c r="D148" s="345" t="s">
        <v>394</v>
      </c>
      <c r="E148" s="194" t="s">
        <v>676</v>
      </c>
      <c r="F148" s="117">
        <v>5000000</v>
      </c>
      <c r="G148" s="345" t="s">
        <v>1073</v>
      </c>
      <c r="H148" s="345"/>
      <c r="I148" s="373">
        <v>42320</v>
      </c>
      <c r="J148" s="81" t="s">
        <v>562</v>
      </c>
      <c r="K148" s="22"/>
    </row>
    <row r="149" spans="1:11" ht="12.75">
      <c r="A149" s="97">
        <v>140</v>
      </c>
      <c r="B149" s="154" t="s">
        <v>978</v>
      </c>
      <c r="C149" s="165" t="s">
        <v>1068</v>
      </c>
      <c r="D149" s="345" t="s">
        <v>394</v>
      </c>
      <c r="E149" s="194" t="s">
        <v>676</v>
      </c>
      <c r="F149" s="117">
        <v>8000000</v>
      </c>
      <c r="G149" s="345" t="s">
        <v>1075</v>
      </c>
      <c r="H149" s="345"/>
      <c r="I149" s="373">
        <v>42361</v>
      </c>
      <c r="J149" s="81" t="s">
        <v>562</v>
      </c>
      <c r="K149" s="22"/>
    </row>
    <row r="150" spans="1:11" ht="12.75">
      <c r="A150" s="97">
        <v>141</v>
      </c>
      <c r="B150" s="154" t="s">
        <v>422</v>
      </c>
      <c r="C150" s="165" t="s">
        <v>205</v>
      </c>
      <c r="D150" s="345" t="s">
        <v>394</v>
      </c>
      <c r="E150" s="194" t="s">
        <v>676</v>
      </c>
      <c r="F150" s="117">
        <v>7000000</v>
      </c>
      <c r="G150" s="345" t="s">
        <v>1118</v>
      </c>
      <c r="H150" s="345"/>
      <c r="I150" s="373">
        <v>42381</v>
      </c>
      <c r="J150" s="81" t="s">
        <v>562</v>
      </c>
      <c r="K150" s="22"/>
    </row>
    <row r="151" spans="1:11" ht="12.75">
      <c r="A151" s="97">
        <v>142</v>
      </c>
      <c r="B151" s="154" t="s">
        <v>537</v>
      </c>
      <c r="C151" s="165" t="s">
        <v>542</v>
      </c>
      <c r="D151" s="345" t="s">
        <v>394</v>
      </c>
      <c r="E151" s="194" t="s">
        <v>676</v>
      </c>
      <c r="F151" s="117">
        <v>15000000</v>
      </c>
      <c r="G151" s="345" t="s">
        <v>1120</v>
      </c>
      <c r="H151" s="345"/>
      <c r="I151" s="373">
        <v>42381</v>
      </c>
      <c r="J151" s="81" t="s">
        <v>562</v>
      </c>
      <c r="K151" s="22"/>
    </row>
    <row r="152" spans="1:11" ht="12.75">
      <c r="A152" s="97">
        <v>143</v>
      </c>
      <c r="B152" s="154" t="s">
        <v>1122</v>
      </c>
      <c r="C152" s="165" t="s">
        <v>165</v>
      </c>
      <c r="D152" s="345" t="s">
        <v>1051</v>
      </c>
      <c r="E152" s="194" t="s">
        <v>676</v>
      </c>
      <c r="F152" s="117">
        <v>30000000</v>
      </c>
      <c r="G152" s="345" t="s">
        <v>1109</v>
      </c>
      <c r="H152" s="345" t="s">
        <v>1123</v>
      </c>
      <c r="I152" s="373">
        <v>42424</v>
      </c>
      <c r="J152" s="81" t="s">
        <v>562</v>
      </c>
      <c r="K152" s="22"/>
    </row>
    <row r="153" spans="1:11" ht="12.75">
      <c r="A153" s="97">
        <v>144</v>
      </c>
      <c r="B153" s="154" t="s">
        <v>463</v>
      </c>
      <c r="C153" s="165" t="s">
        <v>470</v>
      </c>
      <c r="D153" s="345" t="s">
        <v>390</v>
      </c>
      <c r="E153" s="194" t="s">
        <v>676</v>
      </c>
      <c r="F153" s="117">
        <v>18630000</v>
      </c>
      <c r="G153" s="345" t="s">
        <v>1127</v>
      </c>
      <c r="H153" s="345"/>
      <c r="I153" s="373">
        <v>42474</v>
      </c>
      <c r="J153" s="81" t="s">
        <v>562</v>
      </c>
      <c r="K153" s="22"/>
    </row>
    <row r="154" spans="1:11" ht="12.75">
      <c r="A154" s="97">
        <v>145</v>
      </c>
      <c r="B154" s="154" t="s">
        <v>1017</v>
      </c>
      <c r="C154" s="165" t="s">
        <v>220</v>
      </c>
      <c r="D154" s="345" t="s">
        <v>390</v>
      </c>
      <c r="E154" s="194" t="s">
        <v>676</v>
      </c>
      <c r="F154" s="117">
        <v>5000000</v>
      </c>
      <c r="G154" s="345" t="s">
        <v>1132</v>
      </c>
      <c r="H154" s="345"/>
      <c r="I154" s="373">
        <v>42542</v>
      </c>
      <c r="J154" s="81" t="s">
        <v>562</v>
      </c>
      <c r="K154" s="22"/>
    </row>
    <row r="155" spans="1:11" ht="12.75">
      <c r="A155" s="97">
        <v>146</v>
      </c>
      <c r="B155" s="154" t="s">
        <v>197</v>
      </c>
      <c r="C155" s="165" t="s">
        <v>200</v>
      </c>
      <c r="D155" s="345" t="s">
        <v>390</v>
      </c>
      <c r="E155" s="194" t="s">
        <v>676</v>
      </c>
      <c r="F155" s="117">
        <v>31000000</v>
      </c>
      <c r="G155" s="345" t="s">
        <v>1136</v>
      </c>
      <c r="H155" s="345"/>
      <c r="I155" s="373">
        <v>42556</v>
      </c>
      <c r="J155" s="81" t="s">
        <v>562</v>
      </c>
      <c r="K155" s="22"/>
    </row>
    <row r="156" spans="1:11" ht="12.75">
      <c r="A156" s="97">
        <v>147</v>
      </c>
      <c r="B156" s="154" t="s">
        <v>772</v>
      </c>
      <c r="C156" s="165" t="s">
        <v>516</v>
      </c>
      <c r="D156" s="345" t="s">
        <v>941</v>
      </c>
      <c r="E156" s="194" t="s">
        <v>676</v>
      </c>
      <c r="F156" s="117">
        <v>5000000</v>
      </c>
      <c r="G156" s="345" t="s">
        <v>1137</v>
      </c>
      <c r="H156" s="345"/>
      <c r="I156" s="373">
        <v>42572</v>
      </c>
      <c r="J156" s="81" t="s">
        <v>562</v>
      </c>
      <c r="K156" s="22"/>
    </row>
    <row r="157" spans="1:11" ht="12.75">
      <c r="A157" s="97">
        <v>148</v>
      </c>
      <c r="B157" s="154" t="s">
        <v>1014</v>
      </c>
      <c r="C157" s="165" t="s">
        <v>1015</v>
      </c>
      <c r="D157" s="345" t="s">
        <v>390</v>
      </c>
      <c r="E157" s="194" t="s">
        <v>676</v>
      </c>
      <c r="F157" s="117">
        <v>4000000</v>
      </c>
      <c r="G157" s="345" t="s">
        <v>1139</v>
      </c>
      <c r="H157" s="345"/>
      <c r="I157" s="373">
        <v>42573</v>
      </c>
      <c r="J157" s="81" t="s">
        <v>562</v>
      </c>
      <c r="K157" s="22"/>
    </row>
    <row r="158" spans="1:11" ht="25.5">
      <c r="A158" s="97">
        <v>149</v>
      </c>
      <c r="B158" s="154" t="s">
        <v>1141</v>
      </c>
      <c r="C158" s="165" t="s">
        <v>1142</v>
      </c>
      <c r="D158" s="345" t="s">
        <v>941</v>
      </c>
      <c r="E158" s="194" t="s">
        <v>676</v>
      </c>
      <c r="F158" s="117">
        <v>3000000</v>
      </c>
      <c r="G158" s="345" t="s">
        <v>1146</v>
      </c>
      <c r="H158" s="345"/>
      <c r="I158" s="373">
        <v>42605</v>
      </c>
      <c r="J158" s="81" t="s">
        <v>562</v>
      </c>
      <c r="K158" s="22"/>
    </row>
    <row r="159" spans="1:11" ht="12.75">
      <c r="A159" s="97">
        <v>150</v>
      </c>
      <c r="B159" s="154" t="s">
        <v>1103</v>
      </c>
      <c r="C159" s="165" t="s">
        <v>1104</v>
      </c>
      <c r="D159" s="345" t="s">
        <v>394</v>
      </c>
      <c r="E159" s="194" t="s">
        <v>676</v>
      </c>
      <c r="F159" s="117">
        <v>2500000</v>
      </c>
      <c r="G159" s="345" t="s">
        <v>1147</v>
      </c>
      <c r="H159" s="345"/>
      <c r="I159" s="373">
        <v>42661</v>
      </c>
      <c r="J159" s="81" t="s">
        <v>562</v>
      </c>
      <c r="K159" s="22"/>
    </row>
    <row r="160" spans="1:11" ht="12.75">
      <c r="A160" s="97">
        <v>151</v>
      </c>
      <c r="B160" s="22" t="s">
        <v>1300</v>
      </c>
      <c r="C160" s="102" t="s">
        <v>1100</v>
      </c>
      <c r="D160" s="37" t="s">
        <v>390</v>
      </c>
      <c r="E160" s="37" t="s">
        <v>1302</v>
      </c>
      <c r="F160" s="169">
        <v>10000000</v>
      </c>
      <c r="G160" s="37" t="s">
        <v>1301</v>
      </c>
      <c r="H160" s="37"/>
      <c r="I160" s="103">
        <v>42752</v>
      </c>
      <c r="J160" s="22" t="s">
        <v>562</v>
      </c>
      <c r="K160"/>
    </row>
    <row r="161" spans="1:10" ht="12.75">
      <c r="A161" s="97">
        <v>152</v>
      </c>
      <c r="B161" s="160" t="s">
        <v>1313</v>
      </c>
      <c r="C161" s="165" t="s">
        <v>618</v>
      </c>
      <c r="D161" s="37" t="s">
        <v>394</v>
      </c>
      <c r="E161" s="165" t="s">
        <v>1302</v>
      </c>
      <c r="F161" s="169">
        <v>2000000</v>
      </c>
      <c r="G161" s="354" t="s">
        <v>1316</v>
      </c>
      <c r="H161" s="381"/>
      <c r="I161" s="103">
        <v>43021</v>
      </c>
      <c r="J161" s="22" t="s">
        <v>562</v>
      </c>
    </row>
    <row r="162" spans="1:10" ht="12.75">
      <c r="A162" s="97">
        <v>153</v>
      </c>
      <c r="B162" s="160" t="s">
        <v>1314</v>
      </c>
      <c r="C162" s="165" t="s">
        <v>177</v>
      </c>
      <c r="D162" s="37" t="s">
        <v>394</v>
      </c>
      <c r="E162" s="165" t="s">
        <v>1302</v>
      </c>
      <c r="F162" s="169">
        <v>24000000</v>
      </c>
      <c r="G162" s="354" t="s">
        <v>1319</v>
      </c>
      <c r="H162" s="381"/>
      <c r="I162" s="103">
        <v>43027</v>
      </c>
      <c r="J162" s="22" t="s">
        <v>562</v>
      </c>
    </row>
    <row r="163" spans="1:10" ht="12.75">
      <c r="A163" s="97">
        <v>154</v>
      </c>
      <c r="B163" s="160" t="s">
        <v>1188</v>
      </c>
      <c r="C163" s="187" t="s">
        <v>1189</v>
      </c>
      <c r="D163" s="23" t="s">
        <v>359</v>
      </c>
      <c r="E163" s="165" t="s">
        <v>1302</v>
      </c>
      <c r="F163" s="169">
        <v>100000000</v>
      </c>
      <c r="G163" s="354" t="s">
        <v>1190</v>
      </c>
      <c r="H163" s="381"/>
      <c r="I163" s="103">
        <v>43084</v>
      </c>
      <c r="J163" s="22" t="s">
        <v>562</v>
      </c>
    </row>
    <row r="164" spans="1:10" ht="12.75">
      <c r="A164" s="97">
        <v>155</v>
      </c>
      <c r="B164" s="160" t="s">
        <v>980</v>
      </c>
      <c r="C164" s="165" t="s">
        <v>542</v>
      </c>
      <c r="D164" s="23" t="s">
        <v>849</v>
      </c>
      <c r="E164" s="165" t="s">
        <v>1302</v>
      </c>
      <c r="F164" s="169">
        <v>3000000</v>
      </c>
      <c r="G164" s="180" t="s">
        <v>1325</v>
      </c>
      <c r="H164" s="381"/>
      <c r="I164" s="103">
        <v>43087</v>
      </c>
      <c r="J164" s="22" t="s">
        <v>562</v>
      </c>
    </row>
    <row r="165" spans="1:10" ht="12.75">
      <c r="A165" s="97">
        <v>156</v>
      </c>
      <c r="B165" s="160" t="s">
        <v>1166</v>
      </c>
      <c r="C165" s="37" t="s">
        <v>805</v>
      </c>
      <c r="D165" s="37" t="s">
        <v>390</v>
      </c>
      <c r="E165" s="165" t="s">
        <v>1302</v>
      </c>
      <c r="F165" s="169">
        <v>4000000</v>
      </c>
      <c r="G165" s="37" t="s">
        <v>1330</v>
      </c>
      <c r="H165" s="381"/>
      <c r="I165" s="103">
        <v>43138</v>
      </c>
      <c r="J165" s="22" t="s">
        <v>562</v>
      </c>
    </row>
    <row r="166" spans="1:10" ht="12.75">
      <c r="A166" s="97">
        <v>157</v>
      </c>
      <c r="B166" s="160" t="s">
        <v>1328</v>
      </c>
      <c r="C166" s="37" t="s">
        <v>452</v>
      </c>
      <c r="D166" s="37" t="s">
        <v>394</v>
      </c>
      <c r="E166" s="165" t="s">
        <v>1302</v>
      </c>
      <c r="F166" s="169">
        <v>5000000</v>
      </c>
      <c r="G166" s="37" t="s">
        <v>1332</v>
      </c>
      <c r="H166" s="381"/>
      <c r="I166" s="103">
        <v>43138</v>
      </c>
      <c r="J166" s="22" t="s">
        <v>562</v>
      </c>
    </row>
    <row r="167" spans="1:10" ht="12.75">
      <c r="A167" s="97">
        <v>158</v>
      </c>
      <c r="B167" s="160" t="s">
        <v>1005</v>
      </c>
      <c r="C167" s="165" t="s">
        <v>1006</v>
      </c>
      <c r="D167" s="35" t="s">
        <v>1051</v>
      </c>
      <c r="E167" s="194" t="s">
        <v>1302</v>
      </c>
      <c r="F167" s="175">
        <v>200000000</v>
      </c>
      <c r="G167" s="180" t="s">
        <v>1336</v>
      </c>
      <c r="H167" s="381"/>
      <c r="I167" s="155">
        <v>43298</v>
      </c>
      <c r="J167" s="436" t="s">
        <v>1352</v>
      </c>
    </row>
    <row r="168" spans="1:10" ht="12.75">
      <c r="A168" s="97">
        <v>159</v>
      </c>
      <c r="B168" s="160" t="s">
        <v>1313</v>
      </c>
      <c r="C168" s="165" t="s">
        <v>618</v>
      </c>
      <c r="D168" s="35" t="s">
        <v>394</v>
      </c>
      <c r="E168" s="194" t="s">
        <v>1302</v>
      </c>
      <c r="F168" s="434">
        <v>2000000</v>
      </c>
      <c r="G168" s="180" t="s">
        <v>1339</v>
      </c>
      <c r="H168" s="381"/>
      <c r="I168" s="427">
        <v>43326</v>
      </c>
      <c r="J168" s="22" t="s">
        <v>562</v>
      </c>
    </row>
    <row r="169" spans="1:10" ht="12.75">
      <c r="A169" s="97">
        <v>160</v>
      </c>
      <c r="B169" s="160" t="s">
        <v>197</v>
      </c>
      <c r="C169" s="165" t="s">
        <v>200</v>
      </c>
      <c r="D169" s="35" t="s">
        <v>394</v>
      </c>
      <c r="E169" s="194" t="s">
        <v>1302</v>
      </c>
      <c r="F169" s="384">
        <v>0</v>
      </c>
      <c r="G169" s="180" t="s">
        <v>1343</v>
      </c>
      <c r="H169" s="381"/>
      <c r="I169" s="427">
        <v>43410</v>
      </c>
      <c r="J169" s="435" t="s">
        <v>1341</v>
      </c>
    </row>
    <row r="170" spans="1:10" ht="12.75">
      <c r="A170" s="97">
        <v>161</v>
      </c>
      <c r="B170" s="160" t="s">
        <v>1314</v>
      </c>
      <c r="C170" s="37" t="s">
        <v>177</v>
      </c>
      <c r="D170" s="35" t="s">
        <v>1346</v>
      </c>
      <c r="E170" s="194" t="s">
        <v>1302</v>
      </c>
      <c r="F170" s="175">
        <v>2000000</v>
      </c>
      <c r="G170" s="180" t="s">
        <v>1350</v>
      </c>
      <c r="H170" s="381"/>
      <c r="I170" s="427">
        <v>43452</v>
      </c>
      <c r="J170" s="24" t="s">
        <v>1351</v>
      </c>
    </row>
    <row r="171" spans="1:10" ht="12.75">
      <c r="A171" s="97">
        <v>162</v>
      </c>
      <c r="B171" s="160" t="s">
        <v>610</v>
      </c>
      <c r="C171" s="165" t="s">
        <v>210</v>
      </c>
      <c r="D171" s="7" t="s">
        <v>390</v>
      </c>
      <c r="E171" s="194" t="s">
        <v>1302</v>
      </c>
      <c r="F171" s="169">
        <v>20000000</v>
      </c>
      <c r="G171" s="37" t="s">
        <v>1354</v>
      </c>
      <c r="H171" s="381"/>
      <c r="I171" s="427">
        <v>43482</v>
      </c>
      <c r="J171" s="22" t="s">
        <v>562</v>
      </c>
    </row>
    <row r="172" spans="1:11" ht="12.75">
      <c r="A172" s="97">
        <v>163</v>
      </c>
      <c r="B172" s="160" t="s">
        <v>1314</v>
      </c>
      <c r="C172" s="165" t="s">
        <v>177</v>
      </c>
      <c r="D172" s="150" t="s">
        <v>394</v>
      </c>
      <c r="E172" s="194" t="s">
        <v>1302</v>
      </c>
      <c r="F172" s="438">
        <v>774000</v>
      </c>
      <c r="G172" s="169"/>
      <c r="H172" t="s">
        <v>1360</v>
      </c>
      <c r="I172" s="427">
        <v>43507</v>
      </c>
      <c r="J172" s="22" t="s">
        <v>562</v>
      </c>
      <c r="K172"/>
    </row>
    <row r="173" spans="1:10" ht="12.75">
      <c r="A173" s="97">
        <v>164</v>
      </c>
      <c r="B173" s="160" t="s">
        <v>463</v>
      </c>
      <c r="C173" s="165" t="s">
        <v>470</v>
      </c>
      <c r="D173" s="150" t="s">
        <v>1051</v>
      </c>
      <c r="E173" s="194" t="s">
        <v>1302</v>
      </c>
      <c r="F173" s="439">
        <v>75000000</v>
      </c>
      <c r="G173" s="381"/>
      <c r="H173" s="175" t="s">
        <v>1361</v>
      </c>
      <c r="I173" s="427">
        <v>43545</v>
      </c>
      <c r="J173" t="s">
        <v>1380</v>
      </c>
    </row>
    <row r="174" spans="1:10" ht="12.75">
      <c r="A174" s="97">
        <v>165</v>
      </c>
      <c r="B174" s="160" t="s">
        <v>422</v>
      </c>
      <c r="C174" s="165" t="s">
        <v>205</v>
      </c>
      <c r="D174" s="150" t="s">
        <v>359</v>
      </c>
      <c r="E174" s="194" t="s">
        <v>1302</v>
      </c>
      <c r="F174" s="439">
        <v>2100000</v>
      </c>
      <c r="G174" s="169" t="s">
        <v>1363</v>
      </c>
      <c r="H174" s="381"/>
      <c r="I174" s="427">
        <v>43566</v>
      </c>
      <c r="J174" s="22" t="s">
        <v>562</v>
      </c>
    </row>
    <row r="175" spans="1:10" ht="12.75">
      <c r="A175" s="97">
        <v>166</v>
      </c>
      <c r="B175" s="160" t="s">
        <v>468</v>
      </c>
      <c r="C175" s="165" t="s">
        <v>218</v>
      </c>
      <c r="D175" s="150" t="s">
        <v>1051</v>
      </c>
      <c r="E175" s="194" t="s">
        <v>1302</v>
      </c>
      <c r="F175" s="439">
        <v>20000000</v>
      </c>
      <c r="G175" s="169" t="s">
        <v>1366</v>
      </c>
      <c r="H175" s="381"/>
      <c r="I175" s="427">
        <v>43566</v>
      </c>
      <c r="J175" s="22" t="s">
        <v>562</v>
      </c>
    </row>
    <row r="176" spans="1:10" ht="12.75">
      <c r="A176" s="97">
        <v>167</v>
      </c>
      <c r="B176" s="160" t="s">
        <v>1362</v>
      </c>
      <c r="C176" s="165" t="s">
        <v>1004</v>
      </c>
      <c r="D176" s="150" t="s">
        <v>390</v>
      </c>
      <c r="E176" s="194" t="s">
        <v>1302</v>
      </c>
      <c r="F176" s="439">
        <v>30000000</v>
      </c>
      <c r="G176" s="169" t="s">
        <v>1367</v>
      </c>
      <c r="H176" s="381"/>
      <c r="I176" s="427">
        <v>43571</v>
      </c>
      <c r="J176" s="22" t="s">
        <v>562</v>
      </c>
    </row>
    <row r="177" spans="1:10" ht="12.75">
      <c r="A177" s="97">
        <v>168</v>
      </c>
      <c r="B177" s="160" t="s">
        <v>1314</v>
      </c>
      <c r="C177" s="37" t="s">
        <v>177</v>
      </c>
      <c r="D177" s="7" t="s">
        <v>1384</v>
      </c>
      <c r="E177" s="194" t="s">
        <v>1302</v>
      </c>
      <c r="F177" s="438">
        <v>3000000</v>
      </c>
      <c r="G177" s="169" t="s">
        <v>1391</v>
      </c>
      <c r="H177" s="381"/>
      <c r="I177" s="427">
        <v>43664</v>
      </c>
      <c r="J177" s="22" t="s">
        <v>562</v>
      </c>
    </row>
    <row r="178" spans="1:10" ht="12.75">
      <c r="A178" s="97">
        <v>169</v>
      </c>
      <c r="B178" s="160" t="s">
        <v>1314</v>
      </c>
      <c r="C178" s="187" t="s">
        <v>177</v>
      </c>
      <c r="D178" s="7" t="s">
        <v>1384</v>
      </c>
      <c r="E178" s="194" t="s">
        <v>1302</v>
      </c>
      <c r="F178" s="438">
        <v>1170000</v>
      </c>
      <c r="G178" s="169" t="s">
        <v>1389</v>
      </c>
      <c r="H178" s="381"/>
      <c r="I178" s="427">
        <v>43693</v>
      </c>
      <c r="J178" s="22" t="s">
        <v>562</v>
      </c>
    </row>
    <row r="179" spans="1:10" ht="12.75">
      <c r="A179" s="97">
        <v>170</v>
      </c>
      <c r="B179" s="160" t="s">
        <v>544</v>
      </c>
      <c r="C179" s="35" t="s">
        <v>542</v>
      </c>
      <c r="D179" s="442" t="s">
        <v>1375</v>
      </c>
      <c r="E179" s="194" t="s">
        <v>1302</v>
      </c>
      <c r="F179" s="444">
        <v>2200000</v>
      </c>
      <c r="G179" s="445" t="s">
        <v>1396</v>
      </c>
      <c r="H179" s="381"/>
      <c r="I179" s="427">
        <v>43739</v>
      </c>
      <c r="J179" s="22" t="s">
        <v>562</v>
      </c>
    </row>
    <row r="180" spans="1:10" ht="12.75">
      <c r="A180" s="97">
        <v>171</v>
      </c>
      <c r="B180" s="160" t="s">
        <v>1394</v>
      </c>
      <c r="C180" s="187"/>
      <c r="D180" s="443" t="s">
        <v>394</v>
      </c>
      <c r="E180" s="194" t="s">
        <v>1302</v>
      </c>
      <c r="F180" s="444">
        <v>6500000</v>
      </c>
      <c r="G180" s="445" t="s">
        <v>1397</v>
      </c>
      <c r="H180" s="381"/>
      <c r="I180" s="427">
        <v>43741</v>
      </c>
      <c r="J180" s="22" t="s">
        <v>562</v>
      </c>
    </row>
    <row r="181" spans="1:10" ht="12.75">
      <c r="A181" s="97">
        <v>172</v>
      </c>
      <c r="B181" s="160" t="s">
        <v>1314</v>
      </c>
      <c r="C181" s="187" t="s">
        <v>177</v>
      </c>
      <c r="D181" s="443" t="s">
        <v>394</v>
      </c>
      <c r="E181" s="194" t="s">
        <v>1302</v>
      </c>
      <c r="F181" s="444">
        <v>4500000</v>
      </c>
      <c r="G181" s="445" t="s">
        <v>1399</v>
      </c>
      <c r="H181" s="381"/>
      <c r="I181" s="427">
        <v>43767</v>
      </c>
      <c r="J181" s="22" t="s">
        <v>562</v>
      </c>
    </row>
    <row r="182" spans="1:10" ht="12.75">
      <c r="A182" s="97">
        <v>173</v>
      </c>
      <c r="B182" s="160" t="s">
        <v>463</v>
      </c>
      <c r="C182" s="187"/>
      <c r="D182" s="443" t="s">
        <v>390</v>
      </c>
      <c r="E182" s="194" t="s">
        <v>1302</v>
      </c>
      <c r="F182" s="444">
        <v>25000000</v>
      </c>
      <c r="G182" s="12" t="s">
        <v>1404</v>
      </c>
      <c r="H182" s="381"/>
      <c r="I182" s="427">
        <v>43782</v>
      </c>
      <c r="J182" s="22" t="s">
        <v>562</v>
      </c>
    </row>
    <row r="183" spans="1:10" ht="12.75">
      <c r="A183" s="97">
        <v>174</v>
      </c>
      <c r="B183" s="160" t="s">
        <v>422</v>
      </c>
      <c r="C183" s="187"/>
      <c r="D183" s="22" t="s">
        <v>359</v>
      </c>
      <c r="E183" s="194" t="s">
        <v>1302</v>
      </c>
      <c r="F183" s="444">
        <v>2000000</v>
      </c>
      <c r="G183" s="12" t="s">
        <v>1406</v>
      </c>
      <c r="H183" s="381"/>
      <c r="I183" s="427">
        <v>43788</v>
      </c>
      <c r="J183" s="22" t="s">
        <v>562</v>
      </c>
    </row>
    <row r="184" spans="1:10" ht="12.75">
      <c r="A184" s="97">
        <v>175</v>
      </c>
      <c r="B184" s="160" t="s">
        <v>1328</v>
      </c>
      <c r="C184" s="187"/>
      <c r="D184" s="443" t="s">
        <v>394</v>
      </c>
      <c r="E184" s="194" t="s">
        <v>1302</v>
      </c>
      <c r="F184" s="444">
        <v>6000000</v>
      </c>
      <c r="G184" s="12" t="s">
        <v>1409</v>
      </c>
      <c r="H184" s="381"/>
      <c r="I184" s="427">
        <v>43811</v>
      </c>
      <c r="J184" s="22" t="s">
        <v>562</v>
      </c>
    </row>
    <row r="185" spans="1:10" ht="12.75">
      <c r="A185" s="97">
        <v>176</v>
      </c>
      <c r="B185" s="160" t="s">
        <v>1400</v>
      </c>
      <c r="C185" s="187"/>
      <c r="D185" s="443" t="s">
        <v>390</v>
      </c>
      <c r="E185" s="194" t="s">
        <v>1302</v>
      </c>
      <c r="F185" s="446">
        <v>20000000</v>
      </c>
      <c r="G185" s="12" t="s">
        <v>1410</v>
      </c>
      <c r="H185" s="381"/>
      <c r="I185" s="427">
        <v>43815</v>
      </c>
      <c r="J185" s="22" t="s">
        <v>562</v>
      </c>
    </row>
    <row r="186" spans="1:10" ht="12.75">
      <c r="A186" s="97">
        <v>177</v>
      </c>
      <c r="B186" s="160" t="s">
        <v>1401</v>
      </c>
      <c r="C186" s="385"/>
      <c r="D186" s="443" t="s">
        <v>394</v>
      </c>
      <c r="E186" s="194" t="s">
        <v>1302</v>
      </c>
      <c r="F186" s="444">
        <v>1000000</v>
      </c>
      <c r="G186" s="12" t="s">
        <v>1411</v>
      </c>
      <c r="H186" s="381"/>
      <c r="I186" s="376">
        <v>43822</v>
      </c>
      <c r="J186" s="22" t="s">
        <v>562</v>
      </c>
    </row>
    <row r="187" spans="1:10" ht="12.75">
      <c r="A187" s="97"/>
      <c r="B187" s="160"/>
      <c r="C187" s="187"/>
      <c r="D187" s="7"/>
      <c r="E187" s="194"/>
      <c r="F187" s="438"/>
      <c r="G187" s="169"/>
      <c r="H187" s="381"/>
      <c r="I187" s="427"/>
      <c r="J187" s="22"/>
    </row>
    <row r="188" spans="1:10" ht="12.75">
      <c r="A188" s="97"/>
      <c r="B188" s="160"/>
      <c r="C188" s="187"/>
      <c r="D188" s="7"/>
      <c r="E188" s="194"/>
      <c r="F188" s="438"/>
      <c r="G188" s="169"/>
      <c r="H188" s="381"/>
      <c r="I188" s="427"/>
      <c r="J188" s="22"/>
    </row>
    <row r="189" spans="1:10" ht="12.75">
      <c r="A189" s="97"/>
      <c r="B189" s="160"/>
      <c r="C189" s="165"/>
      <c r="D189" s="35"/>
      <c r="E189" s="194"/>
      <c r="F189" s="434"/>
      <c r="G189" s="180"/>
      <c r="H189" s="381"/>
      <c r="I189" s="427"/>
      <c r="J189" s="22"/>
    </row>
    <row r="190" spans="1:11" ht="12.75">
      <c r="A190" s="97"/>
      <c r="B190" s="154"/>
      <c r="C190" s="165"/>
      <c r="D190" s="345"/>
      <c r="E190" s="194"/>
      <c r="F190" s="117"/>
      <c r="G190" s="345"/>
      <c r="H190" s="345"/>
      <c r="I190" s="373"/>
      <c r="J190" s="81"/>
      <c r="K190" s="22"/>
    </row>
    <row r="191" spans="1:10" ht="12.75">
      <c r="A191" s="247" t="s">
        <v>1255</v>
      </c>
      <c r="B191" s="248"/>
      <c r="C191" s="249"/>
      <c r="D191" s="249"/>
      <c r="E191" s="250"/>
      <c r="F191" s="250">
        <f>SUM(F10:F186)</f>
        <v>1422868175</v>
      </c>
      <c r="G191" s="248"/>
      <c r="H191" s="248"/>
      <c r="I191" s="248"/>
      <c r="J191" s="251"/>
    </row>
    <row r="192" spans="2:6" ht="12.75">
      <c r="B192" s="25"/>
      <c r="E192" s="49"/>
      <c r="F192" s="49"/>
    </row>
    <row r="193" spans="2:6" ht="12.75">
      <c r="B193" s="25"/>
      <c r="E193" s="49"/>
      <c r="F193" s="49"/>
    </row>
    <row r="194" spans="5:6" ht="12.75">
      <c r="E194" s="49"/>
      <c r="F194" s="49"/>
    </row>
    <row r="195" spans="5:6" ht="12.75">
      <c r="E195" s="49"/>
      <c r="F195" s="49"/>
    </row>
    <row r="196" spans="5:6" ht="12.75">
      <c r="E196" s="49"/>
      <c r="F196" s="49"/>
    </row>
    <row r="197" spans="5:6" ht="12.75">
      <c r="E197" s="49"/>
      <c r="F197" s="49"/>
    </row>
    <row r="198" spans="5:6" ht="12.75">
      <c r="E198" s="49"/>
      <c r="F198" s="49"/>
    </row>
    <row r="199" spans="5:6" ht="12.75">
      <c r="E199" s="49"/>
      <c r="F199" s="49"/>
    </row>
    <row r="200" spans="5:6" ht="12.75">
      <c r="E200" s="49"/>
      <c r="F200" s="49"/>
    </row>
    <row r="201" spans="5:6" ht="12.75">
      <c r="E201" s="49"/>
      <c r="F201" s="49"/>
    </row>
    <row r="202" spans="5:6" ht="12.75">
      <c r="E202" s="49"/>
      <c r="F202" s="49"/>
    </row>
    <row r="203" spans="5:6" ht="12.75">
      <c r="E203" s="49"/>
      <c r="F203" s="49"/>
    </row>
    <row r="204" spans="5:6" ht="12.75">
      <c r="E204" s="49"/>
      <c r="F204" s="49"/>
    </row>
    <row r="205" spans="5:6" ht="12.75">
      <c r="E205" s="49"/>
      <c r="F205" s="49"/>
    </row>
    <row r="206" spans="5:6" ht="12.75">
      <c r="E206" s="49"/>
      <c r="F206" s="49"/>
    </row>
    <row r="207" spans="5:6" ht="12.75">
      <c r="E207" s="49"/>
      <c r="F207" s="49"/>
    </row>
    <row r="208" spans="5:6" ht="12.75">
      <c r="E208" s="49"/>
      <c r="F208" s="49"/>
    </row>
    <row r="209" spans="5:6" ht="12.75">
      <c r="E209" s="49"/>
      <c r="F209" s="49"/>
    </row>
    <row r="210" spans="5:6" ht="12.75">
      <c r="E210" s="49"/>
      <c r="F210" s="49"/>
    </row>
    <row r="211" spans="5:6" ht="12.75">
      <c r="E211" s="49"/>
      <c r="F211" s="49"/>
    </row>
    <row r="212" spans="5:6" ht="12.75">
      <c r="E212" s="49"/>
      <c r="F212" s="49"/>
    </row>
    <row r="213" spans="5:6" ht="12.75">
      <c r="E213" s="49"/>
      <c r="F213" s="49"/>
    </row>
    <row r="214" spans="5:6" ht="12.75">
      <c r="E214" s="49"/>
      <c r="F214" s="49"/>
    </row>
    <row r="215" spans="5:6" ht="12.75">
      <c r="E215" s="49"/>
      <c r="F215" s="49"/>
    </row>
    <row r="216" spans="5:6" ht="12.75">
      <c r="E216" s="49"/>
      <c r="F216" s="49"/>
    </row>
    <row r="217" spans="5:6" ht="12.75">
      <c r="E217" s="49"/>
      <c r="F217" s="49"/>
    </row>
    <row r="218" spans="5:6" ht="12.75">
      <c r="E218" s="49"/>
      <c r="F218" s="49"/>
    </row>
    <row r="219" spans="5:6" ht="12.75">
      <c r="E219" s="49"/>
      <c r="F219" s="49"/>
    </row>
    <row r="220" spans="5:6" ht="12.75">
      <c r="E220" s="49"/>
      <c r="F220" s="49"/>
    </row>
    <row r="221" spans="5:6" ht="12.75">
      <c r="E221" s="49"/>
      <c r="F221" s="49"/>
    </row>
    <row r="222" spans="5:6" ht="12.75">
      <c r="E222" s="49"/>
      <c r="F222" s="49"/>
    </row>
    <row r="223" spans="5:6" ht="12.75">
      <c r="E223" s="49"/>
      <c r="F223" s="49"/>
    </row>
    <row r="224" spans="5:6" ht="12.75">
      <c r="E224" s="49"/>
      <c r="F224" s="49"/>
    </row>
    <row r="225" spans="5:6" ht="12.75">
      <c r="E225" s="49"/>
      <c r="F225" s="49"/>
    </row>
    <row r="226" spans="5:6" ht="12.75">
      <c r="E226" s="49"/>
      <c r="F226" s="49"/>
    </row>
    <row r="227" spans="5:6" ht="12.75">
      <c r="E227" s="49"/>
      <c r="F227" s="49"/>
    </row>
    <row r="228" spans="5:6" ht="12.75">
      <c r="E228" s="49"/>
      <c r="F228" s="49"/>
    </row>
    <row r="229" spans="5:6" ht="12.75">
      <c r="E229" s="49"/>
      <c r="F229" s="49"/>
    </row>
    <row r="230" spans="5:6" ht="12.75">
      <c r="E230" s="49"/>
      <c r="F230" s="49"/>
    </row>
    <row r="231" spans="5:6" ht="12.75">
      <c r="E231" s="49"/>
      <c r="F231" s="49"/>
    </row>
    <row r="232" spans="5:6" ht="12.75">
      <c r="E232" s="49"/>
      <c r="F232" s="49"/>
    </row>
    <row r="233" spans="5:6" ht="12.75">
      <c r="E233" s="49"/>
      <c r="F233" s="49"/>
    </row>
    <row r="234" spans="5:6" ht="12.75">
      <c r="E234" s="49"/>
      <c r="F234" s="49"/>
    </row>
    <row r="235" spans="5:6" ht="12.75">
      <c r="E235" s="49"/>
      <c r="F235" s="49"/>
    </row>
    <row r="236" spans="5:6" ht="12.75">
      <c r="E236" s="49"/>
      <c r="F236" s="49"/>
    </row>
  </sheetData>
  <sheetProtection/>
  <hyperlinks>
    <hyperlink ref="A1" location="Índice!A1" display="Índice!A1"/>
  </hyperlink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fcandia</cp:lastModifiedBy>
  <cp:lastPrinted>2017-01-31T16:12:36Z</cp:lastPrinted>
  <dcterms:created xsi:type="dcterms:W3CDTF">1996-11-27T10:00:04Z</dcterms:created>
  <dcterms:modified xsi:type="dcterms:W3CDTF">2020-02-12T14:57:10Z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